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10155" tabRatio="601" activeTab="0"/>
  </bookViews>
  <sheets>
    <sheet name="Bil.Arş.2015 Öz. Gel.Devir" sheetId="1" r:id="rId1"/>
    <sheet name="İda ve Mali İşl.2015 Öz. Gel.De" sheetId="2" r:id="rId2"/>
    <sheet name=" Sağlık kültür2015 Öz.Gel.Devir" sheetId="3" r:id="rId3"/>
    <sheet name="Fen Bil.Enst.2015 Öz.Gel.devir" sheetId="4" r:id="rId4"/>
    <sheet name="Fen Ed.Fak.2015 Öz Gel.devir" sheetId="5" r:id="rId5"/>
    <sheet name=" Kimya -Mt Fak. 2015 Öz.Gel.Dev" sheetId="6" r:id="rId6"/>
    <sheet name="Gemi İnş.2015 Öz Gel.Dev." sheetId="7" r:id="rId7"/>
    <sheet name="İnşaat Fak.2015 Öz Gel.Dev." sheetId="8" r:id="rId8"/>
    <sheet name="Elek-Elkt.Fak.2015 Öz.Gel.Dev" sheetId="9" r:id="rId9"/>
    <sheet name="Mak.Fak.2015 Öz Gel.Dev." sheetId="10" r:id="rId10"/>
    <sheet name="Mim.Fak. 2015 Öz.Gel.Dev." sheetId="11" r:id="rId11"/>
    <sheet name="MYO 2015 Öz Gel.Dev." sheetId="12" r:id="rId12"/>
    <sheet name="Sos.Bil.2015 Öz Gel.Dev." sheetId="13" r:id="rId13"/>
    <sheet name="Eğit.Fak.2015 Öz Gel.Dev." sheetId="14" r:id="rId14"/>
    <sheet name="İkts.Fak. 2015 Öz gel.Dev." sheetId="15" r:id="rId15"/>
    <sheet name="San.ve Tas.Fk. 2015 Öz.Gel.Dev" sheetId="16" r:id="rId16"/>
    <sheet name="Yab.Dil.Yük.2015 Öz.Gel.Dev." sheetId="17" r:id="rId17"/>
    <sheet name="2016 EKLEME YAPILMASI TALEP EDİ" sheetId="18" state="hidden" r:id="rId18"/>
    <sheet name="2016 KURUMSAL EKLEME YAPILAN" sheetId="19" state="hidden" r:id="rId19"/>
  </sheets>
  <externalReferences>
    <externalReference r:id="rId22"/>
  </externalReferences>
  <definedNames>
    <definedName name="ButceYil">'Bil.Arş.2015 Öz. Gel.Devir'!#REF!</definedName>
    <definedName name="HarcamaAyAd">'Bil.Arş.2015 Öz. Gel.Devir'!$A$1</definedName>
    <definedName name="_xlnm.Print_Titles" localSheetId="5">' Kimya -Mt Fak. 2015 Öz.Gel.Dev'!$10:$12</definedName>
    <definedName name="_xlnm.Print_Titles" localSheetId="2">' Sağlık kültür2015 Öz.Gel.Devir'!$7:$9</definedName>
    <definedName name="_xlnm.Print_Titles" localSheetId="0">'Bil.Arş.2015 Öz. Gel.Devir'!$8:$10</definedName>
    <definedName name="_xlnm.Print_Titles" localSheetId="13">'Eğit.Fak.2015 Öz Gel.Dev.'!$8:$10</definedName>
    <definedName name="_xlnm.Print_Titles" localSheetId="8">'Elek-Elkt.Fak.2015 Öz.Gel.Dev'!$10:$12</definedName>
    <definedName name="_xlnm.Print_Titles" localSheetId="3">'Fen Bil.Enst.2015 Öz.Gel.devir'!$10:$12</definedName>
    <definedName name="_xlnm.Print_Titles" localSheetId="4">'Fen Ed.Fak.2015 Öz Gel.devir'!$10:$12</definedName>
    <definedName name="_xlnm.Print_Titles" localSheetId="6">'Gemi İnş.2015 Öz Gel.Dev.'!$10:$12</definedName>
    <definedName name="_xlnm.Print_Titles" localSheetId="1">'İda ve Mali İşl.2015 Öz. Gel.De'!$10:$12</definedName>
    <definedName name="_xlnm.Print_Titles" localSheetId="14">'İkts.Fak. 2015 Öz gel.Dev.'!$10:$12</definedName>
    <definedName name="_xlnm.Print_Titles" localSheetId="7">'İnşaat Fak.2015 Öz Gel.Dev.'!$10:$12</definedName>
    <definedName name="_xlnm.Print_Titles" localSheetId="9">'Mak.Fak.2015 Öz Gel.Dev.'!$10:$12</definedName>
    <definedName name="_xlnm.Print_Titles" localSheetId="10">'Mim.Fak. 2015 Öz.Gel.Dev.'!$10:$12</definedName>
    <definedName name="_xlnm.Print_Titles" localSheetId="11">'MYO 2015 Öz Gel.Dev.'!$10:$12</definedName>
    <definedName name="_xlnm.Print_Titles" localSheetId="15">'San.ve Tas.Fk. 2015 Öz.Gel.Dev'!$10:$12</definedName>
    <definedName name="_xlnm.Print_Titles" localSheetId="12">'Sos.Bil.2015 Öz Gel.Dev.'!$10:$12</definedName>
    <definedName name="_xlnm.Print_Titles" localSheetId="16">'Yab.Dil.Yük.2015 Öz.Gel.Dev.'!$10:$12</definedName>
  </definedNames>
  <calcPr fullCalcOnLoad="1"/>
</workbook>
</file>

<file path=xl/sharedStrings.xml><?xml version="1.0" encoding="utf-8"?>
<sst xmlns="http://schemas.openxmlformats.org/spreadsheetml/2006/main" count="9633" uniqueCount="241">
  <si>
    <t/>
  </si>
  <si>
    <t>KURUM ADI :</t>
  </si>
  <si>
    <t xml:space="preserve">KURUMSAL </t>
  </si>
  <si>
    <t xml:space="preserve">FONKSİYONEL </t>
  </si>
  <si>
    <t>FİN.</t>
  </si>
  <si>
    <t xml:space="preserve">EKONOMİK </t>
  </si>
  <si>
    <t>SINIFLANDIRMA</t>
  </si>
  <si>
    <t>TİPİ</t>
  </si>
  <si>
    <t>AÇIKLAMA</t>
  </si>
  <si>
    <t>I</t>
  </si>
  <si>
    <t>II</t>
  </si>
  <si>
    <t>III</t>
  </si>
  <si>
    <t>IV</t>
  </si>
  <si>
    <t>38</t>
  </si>
  <si>
    <t>10</t>
  </si>
  <si>
    <t xml:space="preserve">YILDIZ TEKNİK ÜNİVERSİTESİ </t>
  </si>
  <si>
    <t>ÖZEL KALEM</t>
  </si>
  <si>
    <t>09</t>
  </si>
  <si>
    <t>EĞİTİM HİZMETLERİ</t>
  </si>
  <si>
    <t>8</t>
  </si>
  <si>
    <t>Eğitime İlişkin Araştırma ve Geliştirme Hizmetleri</t>
  </si>
  <si>
    <t>Eğitime ilişkin araştırma ve geliştirme hizmetleri</t>
  </si>
  <si>
    <t>2</t>
  </si>
  <si>
    <t>Özel Bütçeli İdareler</t>
  </si>
  <si>
    <t>01</t>
  </si>
  <si>
    <t>3</t>
  </si>
  <si>
    <t>1</t>
  </si>
  <si>
    <t>4</t>
  </si>
  <si>
    <t>6</t>
  </si>
  <si>
    <t>03</t>
  </si>
  <si>
    <t>MAL VE HİZMET ALIM GİDERLERİ</t>
  </si>
  <si>
    <t>TÜKETİME YÖNELİK MAL VE MALZEME ALIMLARI</t>
  </si>
  <si>
    <t>04</t>
  </si>
  <si>
    <t>05</t>
  </si>
  <si>
    <t>YOLLUKLAR</t>
  </si>
  <si>
    <t>5</t>
  </si>
  <si>
    <t>HİZMET ALIMLARI</t>
  </si>
  <si>
    <t>9</t>
  </si>
  <si>
    <t>7</t>
  </si>
  <si>
    <t>MENKUL MAL,GAYRİMADDİ HAK ALIM, BAKIM VE ONARIM GİDERLERİ</t>
  </si>
  <si>
    <t>06</t>
  </si>
  <si>
    <t>SERMAYE GİDERLERİ</t>
  </si>
  <si>
    <t>MAMUL MAL ALIMLARI</t>
  </si>
  <si>
    <t>MENKUL SERMAYE ÜRETİM GİDERLERİ</t>
  </si>
  <si>
    <t>Bilimsel ve teknolojik araştırma hizmetleri</t>
  </si>
  <si>
    <t>TEMSİL VE TANITMA GİDERLERİ</t>
  </si>
  <si>
    <t>TEDAVİ VE CENAZE GİDERLERİ</t>
  </si>
  <si>
    <t>GENEL SEKRETERLİK</t>
  </si>
  <si>
    <t>08</t>
  </si>
  <si>
    <t>0</t>
  </si>
  <si>
    <t>ÜRETİME YÖNELİK MAL VE MALZEME ALIMLARI</t>
  </si>
  <si>
    <t>GAYRİMENKUL MAL BAKIM VE ONARIM GİDERLERİ</t>
  </si>
  <si>
    <t>GÖREV GİDERLERİ</t>
  </si>
  <si>
    <t>Diğer Giderler</t>
  </si>
  <si>
    <t>07</t>
  </si>
  <si>
    <t>İkinci Öğretim Gelirleri İle Yürütülecek Hizmetler</t>
  </si>
  <si>
    <t>Yaz Okulu Gelirleri İle Yürütülecek Hizmetler</t>
  </si>
  <si>
    <t>SAĞLIK KÜLTÜR VE SPOR DAİRESİ BAŞKANLIĞI</t>
  </si>
  <si>
    <t>Öğrencilerin Beslenmelerine İlişkin Giderler</t>
  </si>
  <si>
    <t>Öğrencilerin Barınmasına İlişkin Giderler</t>
  </si>
  <si>
    <t>Öğrencilerin Sağlığına İlişkin Giderler</t>
  </si>
  <si>
    <t>Öğrencilerin Kültür ve Spor Faaliyetlerine İlişkin Giderler</t>
  </si>
  <si>
    <t>GAYRİMENKUL SERMAYE ÜRETİM GİDERLERİ</t>
  </si>
  <si>
    <t>GAYRİMENKUL BÜYÜK ONARIM GİDERLERİ</t>
  </si>
  <si>
    <t>FEN BİLİMLERİ ENSTİTÜSÜ</t>
  </si>
  <si>
    <t>42</t>
  </si>
  <si>
    <t>FEN EDEBİYAT FAKÜLTESİ</t>
  </si>
  <si>
    <t>KİMYA METALURJİ FAKÜLTESİ</t>
  </si>
  <si>
    <t>İNŞAAT FAKÜLTESİ</t>
  </si>
  <si>
    <t>41</t>
  </si>
  <si>
    <t>MAKİNE FAKÜLTESİ</t>
  </si>
  <si>
    <t>MİMARLIK FAKÜLTESİ</t>
  </si>
  <si>
    <t>SOSYAL BİLİMLER ENSTİTÜSÜ</t>
  </si>
  <si>
    <t>EĞİTİM FAKÜLTESİ</t>
  </si>
  <si>
    <t>İKTİSADİ VE İDARİ BİLİMLER FAKÜLTESİ</t>
  </si>
  <si>
    <t>SANAT VE TASARIM FAKÜLTESİ</t>
  </si>
  <si>
    <t>56</t>
  </si>
  <si>
    <t>YABANCI DİLLER YÜKSEKOKULU</t>
  </si>
  <si>
    <t>Harcanan</t>
  </si>
  <si>
    <t>ELEKTRİK-ELEKTRONİK FAKÜLTESİ</t>
  </si>
  <si>
    <t>TEKNİK BİLİMLER- MESLEK YÜKSEKOKULU</t>
  </si>
  <si>
    <t>Tezsiz Yüksek Lisans Gelirleri ile Yürütülecek Hizmetler</t>
  </si>
  <si>
    <t>İdari ve Mali işler Daire Başkanlığı</t>
  </si>
  <si>
    <t>38.10.09.04. İDARİ VE MALİ İŞLER DAİRE BAŞKANLIĞI</t>
  </si>
  <si>
    <t>38.10.04.00 - FEN BİLİMLERİ ENSTİTÜSÜ</t>
  </si>
  <si>
    <t>00</t>
  </si>
  <si>
    <t>38.10.04.32 - FEN EDEBİYAT FAKÜLTESİ</t>
  </si>
  <si>
    <t>38.10.04.36 - KİMYA METALURJİ FAKÜLTESİ</t>
  </si>
  <si>
    <t>36</t>
  </si>
  <si>
    <t>38.10.04.38 - İNŞAAT FAKÜLTESİ</t>
  </si>
  <si>
    <t>38.10.04.39 - ELEKTRİK-ELEKTRONİK FAKÜLTESİ</t>
  </si>
  <si>
    <t>39</t>
  </si>
  <si>
    <t>38.10.04.41 - MAKİNE FAKÜLTESİ</t>
  </si>
  <si>
    <t>38.10.04.42 - MİMARLIK FAKÜLTESİ</t>
  </si>
  <si>
    <t>38.10.05.00 - TEKNİK BİLİMLER-MESLEK YÜKSEKOKULU</t>
  </si>
  <si>
    <t>38.10.06.04 - SOSYAL BİLİMLER ENSTİTÜSÜ</t>
  </si>
  <si>
    <t>38.10.06.31 - EĞİTİM FAKÜLTESİ</t>
  </si>
  <si>
    <t>31</t>
  </si>
  <si>
    <t>38.10.06.43 - İKTİSADİ VE İDARİ BİLİMLER FAKÜLTESİ</t>
  </si>
  <si>
    <t>38.10.06.56 - SANAT VE TASARIM FAKÜLTESİ</t>
  </si>
  <si>
    <t>38.10.06.83 - YABANCI DİLLER YÜKSEKOKULU</t>
  </si>
  <si>
    <t>83</t>
  </si>
  <si>
    <t>38.10.09.01 - ÖZEL KALEM (BİLİMSEL ARAŞTIRMA PROJELERİ KOORDİNATÖRLÜĞÜ)</t>
  </si>
  <si>
    <t>38.10.09.07 - SAĞLIK KÜLTÜR VE SPOR DAİRESİ BAŞKANLIĞI</t>
  </si>
  <si>
    <t>Taşınmaz Mal Gelirleri ile Yürütülecek Hizmetler</t>
  </si>
  <si>
    <t>38.10.04.37 - GEMİ İNŞAATI VE DENİZCİLİK FAKÜLTESİ</t>
  </si>
  <si>
    <t>37</t>
  </si>
  <si>
    <t>Adı Soyadı</t>
  </si>
  <si>
    <t>Harcama Yetkilisi</t>
  </si>
  <si>
    <t>GEMİ İNŞAATI VE DENİZCİLİK FAKÜLTESİ</t>
  </si>
  <si>
    <t xml:space="preserve">NOT: </t>
  </si>
  <si>
    <t>2012 Yılı Gelir fazlası</t>
  </si>
  <si>
    <t xml:space="preserve"> </t>
  </si>
  <si>
    <t>Döse Geliri         390000</t>
  </si>
  <si>
    <t>Tezsiz Bap. Payı</t>
  </si>
  <si>
    <t>TOPLAM</t>
  </si>
  <si>
    <t>TAHMİN EDİLEN GELİR</t>
  </si>
  <si>
    <t>GERÇEKLEŞEN GELİR</t>
  </si>
  <si>
    <t>GERLİR FAZLASI</t>
  </si>
  <si>
    <t>TEZSİZ YÜKSEK LİSANS GELİRLERİ</t>
  </si>
  <si>
    <t>HİZMET GELİRLERİ</t>
  </si>
  <si>
    <t>Ödenek dağılımı yapılırken  MÜDEK ödemelerinin dikkate alınması ( 03.5 Hizmet Alımları )</t>
  </si>
  <si>
    <t>İnşaat Fakültesi (Jeodezi İnşaat Müh.) Yapı İşletmesi tezsiz Yük Lisans</t>
  </si>
  <si>
    <t>NOT:</t>
  </si>
  <si>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Ödenek eklemelerde kullanılabilir likit miktarı dikkate alındığından,  İhtiyacınız  kadar  ödenek ekleme talebinde  bulunmalısınız.                                                                                              </t>
    </r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Yıl içinde doğacak Ödenek ihtiyaçlarınız kullanılabilir likit miktarına göre karşılanacaktır. </t>
    </r>
  </si>
  <si>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Ödenek eklemelerde kullanılabilir likit miktarı dikkate alındığından,  İhtiyacınız  kadar  ödenek ekleme talebinde  bulunmalısınız.                                                                                                                      </t>
    </r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Yıl içinde doğacak Ödenek ihtiyaçlarınız kullanılabilir likit miktarına göre karşılanacaktır. </t>
    </r>
  </si>
  <si>
    <t>EKLEME YAPILMASI TALEP EDİLEN TUTAR</t>
  </si>
  <si>
    <t>32</t>
  </si>
  <si>
    <t xml:space="preserve">GEMİ İNŞAATI VE DENİZCİLİK FAKÜLTESİ </t>
  </si>
  <si>
    <t>43</t>
  </si>
  <si>
    <t>02</t>
  </si>
  <si>
    <t>İDARİ VE MALİ İŞLER DAİRE BAŞKANLIĞI</t>
  </si>
  <si>
    <t>TAŞINMAZ KİRA GELİRLERİNDEN ELDE EDİLEN GELİRLER</t>
  </si>
  <si>
    <t>z</t>
  </si>
  <si>
    <t>GENEL TOPLAM</t>
  </si>
  <si>
    <t>GELİR TÜRÜ</t>
  </si>
  <si>
    <t>ikili  Öğretim</t>
  </si>
  <si>
    <t>Yaz Okulu</t>
  </si>
  <si>
    <t>Tezsiz Yüksek Lisans</t>
  </si>
  <si>
    <t>Taşınmaz Kira Gelirleri</t>
  </si>
  <si>
    <t>Araştırma Projeleri</t>
  </si>
  <si>
    <t xml:space="preserve">Sağlık Kültür </t>
  </si>
  <si>
    <t>GENEL  TOPLAM</t>
  </si>
  <si>
    <t>İKİLİ ÖĞRETİM REKTÖRLÜK  03 MAL VE HZİMET ALIMLARI</t>
  </si>
  <si>
    <t>İKİL ÖĞRETİM FAKÜLTE VE ENST.YÜKSEKOKUL  03 MAL VE HİZ. ALIM. TOPLAMI</t>
  </si>
  <si>
    <t>İKİLİ ÖĞRETİM GENEL TOPLAM</t>
  </si>
  <si>
    <t>YAZ OKULU  REKTÖRLÜK  03 MAL VE HİZMET ALIMLARI</t>
  </si>
  <si>
    <t>YAZ OKULU FAKÜLTE VE ENST.YÜKSEKOKUL  03 MAL VE HİZ. ALIM. TOPLAMI</t>
  </si>
  <si>
    <t>YAZ OKULU  GENEL TOPLAM 03 MAL VE HİZMET ALIMI TOP.GİD.</t>
  </si>
  <si>
    <t>TEZSİZ YÜKSEK LİSANS TOPLAM 03 MAL VE HİZ.ALM.GİD.</t>
  </si>
  <si>
    <t>ARAŞTIRMA PROJELERİ TOPLAMI 03 MAL VE HİZ.ALM.GİD.TOP.</t>
  </si>
  <si>
    <t>TAŞINMAZ  KİRA GELİRLERİ 03 MAL VE HİZMET ALIMLARI</t>
  </si>
  <si>
    <t>SAĞLIK KÜLTÜR VE SPOR DAİRESİ TOPLAMI</t>
  </si>
  <si>
    <t>GENEL GELİR TOPLAMI</t>
  </si>
  <si>
    <t>Şelale KARAŞAH</t>
  </si>
  <si>
    <t xml:space="preserve">STRATEJİ GELİŞTİRME </t>
  </si>
  <si>
    <t>DAİRE BAŞKANI</t>
  </si>
  <si>
    <t>LİKİT KARŞILIĞI ÖDENEK EKLEME İŞLEMİ YAPILACAK TERTİPLER TABLOSU</t>
  </si>
  <si>
    <t>2014 Yılı Bütçe Başlangıç Ödeneği</t>
  </si>
  <si>
    <t>ÜST YÖNETİM AKADEMİK BİRİMLER</t>
  </si>
  <si>
    <t>İKİNCİ ÖĞRETİM GELİRLERİ İLE YÜRÜTÜLECEK HİZMETLER</t>
  </si>
  <si>
    <t>YAZ OKULU GELİRLERİ İLE YÜRÜTÜLECEK HİZMETLER</t>
  </si>
  <si>
    <t>TEZSİZ YÜKSEK LİSANS GELİRLERİ İLE YÜRÜTÜLECEK HİZMETLER</t>
  </si>
  <si>
    <t>ÖĞRENCİLERİN BESLENMELERİNE İLİŞKİN GİDERLER</t>
  </si>
  <si>
    <t>ÖĞRENCİLERİN BARINMASINA İLİŞKİN GİDERLER</t>
  </si>
  <si>
    <t>ÖĞRENCİLERİN SAĞLIĞINA İLİŞKİN GİDERLER</t>
  </si>
  <si>
    <t>ÖĞRENCİLERİN KÜLTÜR VE SPOR FAALİYETLERİNE İLİŞKİN GİDERLER</t>
  </si>
  <si>
    <t>ÖZEL KALEM (BİLİMSEL ARAŞTIRMA  PROJELERİ)</t>
  </si>
  <si>
    <t>MENKUL MAL,GAYRİMADDİ HAK ALIM, BAKIM VE ONARIM GİD.</t>
  </si>
  <si>
    <t>SAĞLIK KÜLTÜR DAİRE BAŞKANLIĞI</t>
  </si>
  <si>
    <t>EKO</t>
  </si>
  <si>
    <t>EKONOMİK KOD AÇIKLAMASI</t>
  </si>
  <si>
    <t>2015 YILINDAN DEVREDEN  ARAŞTIRMA PROJELERİ GELİRLERİNİN  NET FİNANSMAN FAZLALIĞI OLARAK 2016 YILINA  ÖDENEK KAYDI YAPILMASI İLE İLGİLİ TABLO</t>
  </si>
  <si>
    <t>2016 Yılı Bütçe Başlangıç Ödeneği</t>
  </si>
  <si>
    <t>2015 YILINDAN DEVREDEN ÖZ GELİRİN   ( LİKİT KARŞILIĞI) OLARAK 2015 YILINA  ÖDENEK KAYDI  YAPILMASI  GEREKEN ÖDENEK</t>
  </si>
  <si>
    <t>2016 YILINA ÖDENEK KAYDI YAPILMASI TALEP EDİLEN  ÖDENEK</t>
  </si>
  <si>
    <t>2016 YILINA ÖDENEK KAYDI YAPILMASI GEREKENDEN KALAN   ÖDENEK</t>
  </si>
  <si>
    <t>2015 YILINDAN DEVREDEN  ÖZGELİRLERİN NET FİNANSMAN FAZLALIĞI OLARAK 2016 YILINA  ÖDENEK KAYDI YAPILMASI İLE İLGİLİ TABLO</t>
  </si>
  <si>
    <t>2015 YILINDAN DEVREDEN ÖZ GELİRİN   ( LİKİT KARŞILIĞI) OLARAK 2015 YILINA  ÖDENEK KAYDI  YAPILMASI GEREKEN ÖDENEK</t>
  </si>
  <si>
    <t>2016 YILINA ÖDENEK KAYDI YAPILMASI TALEP EDİLEN ÖDENEK</t>
  </si>
  <si>
    <t>2016 YILINA ÖDENEK KAYDI YAPILMASI GEREKENDEN KALAN ÖDENEK</t>
  </si>
  <si>
    <t>NOT:  2015 Yılı Tahmin Edilen Gelirin Üzerinde gerçekleşen</t>
  </si>
  <si>
    <t>…./…./2016</t>
  </si>
  <si>
    <t xml:space="preserve">2015 YILINDAN DEVREDEN  ÖZGELİRLERİN NET FİNANSMAN FAZLALIĞI OLARAK 2015 YILINA  ÖDENEK KAYDI YAPILMASI </t>
  </si>
  <si>
    <r>
      <t>2015 Yılından Devreden   İkili Öğretim  03 Mal ve Hizmet alım giderleri için ……………….- TL.</t>
    </r>
    <r>
      <rPr>
        <b/>
        <i/>
        <sz val="13"/>
        <color indexed="12"/>
        <rFont val="Arial"/>
        <family val="2"/>
      </rPr>
      <t xml:space="preserve"> </t>
    </r>
    <r>
      <rPr>
        <i/>
        <sz val="13"/>
        <color indexed="12"/>
        <rFont val="Arial"/>
        <family val="2"/>
      </rPr>
      <t>Ödeneğin</t>
    </r>
  </si>
  <si>
    <r>
      <t xml:space="preserve">2015 Yılından Devreden Yaz Okulu  03 Mal ve Hizmet alım giderleri için </t>
    </r>
    <r>
      <rPr>
        <b/>
        <sz val="13"/>
        <color indexed="12"/>
        <rFont val="Arial"/>
        <family val="2"/>
      </rPr>
      <t xml:space="preserve">………………...-TL. </t>
    </r>
    <r>
      <rPr>
        <sz val="13"/>
        <color indexed="12"/>
        <rFont val="Arial"/>
        <family val="2"/>
      </rPr>
      <t xml:space="preserve"> ödeneğin </t>
    </r>
  </si>
  <si>
    <t>2015 YILINDAN DEVREDEN  ÖZGELİRLERİN NET FİNANSMAN FAZLALIĞI OLARAK 2016 YILINA  ÖDENEK KAYDI YAPILMASI İLE İLGİLİ  TABLO</t>
  </si>
  <si>
    <t>2015 YILI</t>
  </si>
  <si>
    <t>2015 Yılı Serbest ödenek</t>
  </si>
  <si>
    <t xml:space="preserve">2015 YILINDAN DEVREDEN ÖZ GELİRİN                             ( LİKİT KARŞILIĞI) OLARAK                                   2016 YILINA  ÖDENEK KAYDI  YAPILMASI </t>
  </si>
  <si>
    <t>2015 YILINDAN 2016 YILINA DEVREDEN ÖZ  GELİR ÖDENEĞİ</t>
  </si>
  <si>
    <t>2015 Yılından kalan</t>
  </si>
  <si>
    <t xml:space="preserve">2015 YILINDAN DEVREDEN  ÖZGELİRLERİN NET FİNANSMAN FAZLALIĞI OLARAK 2016 YILINA  ÖDENEK KAYDI YAPILMASI </t>
  </si>
  <si>
    <t xml:space="preserve"> 2016 Yılında ihtiyacınız  olan   harcama kalemlerine ( 03.2 -03.3- 03.5 - 03.7 ) dağılımlarının yapılması  </t>
  </si>
  <si>
    <t>2015 YILINDAN 2016YILINA DEVREDEN ÖZ  GELİR ÖDENEĞİ</t>
  </si>
  <si>
    <t xml:space="preserve"> 2016 Yılında ihtiyacınız  olan   harcama kalemlerine ( 03.2 - 03.3 - 03.5 - 03.7 ) dağılımlarının yapılması  </t>
  </si>
  <si>
    <t>2015  Yılından kalan</t>
  </si>
  <si>
    <t xml:space="preserve">2015YILINDAN DEVREDEN ÖZ GELİRİN                             ( LİKİT KARŞILIĞI) OLARAK                                   2016 YILINA  ÖDENEK KAYDI  YAPILMASI </t>
  </si>
  <si>
    <r>
      <t xml:space="preserve">2015 Yılından Devreden Tezsiz Yüksek Lisans  03 Mal ve Hizmet alım giderleri için </t>
    </r>
    <r>
      <rPr>
        <b/>
        <sz val="13"/>
        <color indexed="12"/>
        <rFont val="Arial"/>
        <family val="2"/>
      </rPr>
      <t xml:space="preserve">………………...-TL. </t>
    </r>
    <r>
      <rPr>
        <sz val="13"/>
        <color indexed="12"/>
        <rFont val="Arial"/>
        <family val="2"/>
      </rPr>
      <t xml:space="preserve"> ödeneğin </t>
    </r>
  </si>
  <si>
    <t>2015 YILINDAN DEVREDEN  ÖZGELİRLERİN NET FİNANSMAN FAZLALIĞI OLARAK 2016 YILINA  ÖDENEK KAYDI   YAPILMASI İLE İLGİLİ TABLO</t>
  </si>
  <si>
    <t>2016 YILI BÜTÇE BAŞLANGIÇ ÖDENEĞİ</t>
  </si>
  <si>
    <t xml:space="preserve">2015 YILINDAN DEVREDEN ÖZ GELİRİN                             ( LİKİT KARŞILIĞI) OLARAK                                   2016 YILINA  ÖDENEK KAYDI  YAPILMASI  </t>
  </si>
  <si>
    <t>2015 YILINDAN DEVREDEN ÖZ  GELİR ÖDENEĞİ KAYDI YAPILAN</t>
  </si>
  <si>
    <t>2015 YILINDAN DEVREDEN ÖZ  GELİR ÖDENEĞİ KAYDI YAPILANDAN KALAN</t>
  </si>
  <si>
    <t>2016 YILINA DEVREDEN ÖDENEK</t>
  </si>
  <si>
    <t>……./……/2016</t>
  </si>
  <si>
    <t>giderleştirilmesi.</t>
  </si>
  <si>
    <r>
      <t>2015 Yılından Devreden   İkili Öğretim  03 Mal ve Hizmet alım giderleri için  2.000.-</t>
    </r>
    <r>
      <rPr>
        <b/>
        <sz val="13"/>
        <color indexed="12"/>
        <rFont val="Arial"/>
        <family val="2"/>
      </rPr>
      <t>.-TL</t>
    </r>
    <r>
      <rPr>
        <i/>
        <sz val="13"/>
        <color indexed="12"/>
        <rFont val="Arial"/>
        <family val="2"/>
      </rPr>
      <t>.- Ödeneğin</t>
    </r>
  </si>
  <si>
    <t xml:space="preserve">2015 Yılından Devreden Yaz Okulu  03 Mal ve Hizmet alım giderleri için, 2.000.- -TL ödeneğin </t>
  </si>
  <si>
    <r>
      <t>2015 Yılından Devreden   İkili Öğretim  03 Mal ve Hizmet alım giderleri için13.000.-TL.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</si>
  <si>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 …27.000.-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</si>
  <si>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9.000..-TL.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</si>
  <si>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2015Yılından Devreden Yaz Okulu  03 Mal ve Hizmet alım giderleri için,…3.000.-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</si>
  <si>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Yaz Okulu  03 Mal ve Hizmet alım giderleri için,…7.000.-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</si>
  <si>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6.000-TL.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</si>
  <si>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  İkili Öğretim  03 Mal ve Hizmet alım giderleri için, 7.000….-TL.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</si>
  <si>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için,…5.000..-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</si>
  <si>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6.000.-TL.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</si>
  <si>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için,…8.000..-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</si>
  <si>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t xml:space="preserve">2016 Yılında ihtiyacınız  olan   harcama kalemlerine ( 03.2 - 03.3 - 03.5 - 03.7 ) dağılımlarının yapılması  </t>
  </si>
  <si>
    <r>
      <t>2015 Yılından Devreden   İkili Öğretim  03 Mal ve Hizmet alım giderleri için, 8.000-TL.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</si>
  <si>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t xml:space="preserve">2016 YILINDAN DEVREDEN  ÖZGELİRLERİN NET FİNANSMAN FAZLALIĞI OLARAK 2016 YILINA  ÖDENEK KAYDI YAPILMASI </t>
  </si>
  <si>
    <r>
      <t>2015 Yılından Devreden   İkili Öğretim  03 Mal ve Hizmet alım giderleri için, 10.000.-TL.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</si>
  <si>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için,5.000-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</si>
  <si>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12.000-TL.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</si>
  <si>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için,4.000..-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</si>
  <si>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8.000..TL.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</si>
  <si>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için,…6.000....-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</si>
  <si>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22.000.-TL.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</si>
  <si>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için,8.000..-</t>
    </r>
    <r>
      <rPr>
        <b/>
        <sz val="13"/>
        <color indexed="12"/>
        <rFont val="Arial"/>
        <family val="2"/>
      </rPr>
      <t xml:space="preserve">TL.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</si>
  <si>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…8.000.-TL.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</si>
  <si>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için,…4.000.-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</si>
  <si>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  İkili Öğretim  03 Mal ve Hizmet alım giderleri için, …14.000…-TL.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</si>
  <si>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2015 Yılından Devreden Yaz Okulu  03 Mal ve Hizmet alım giderleri için, 6.000  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</si>
  <si>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2015 Yılından Devreden Yaz Okulu  03 Mal ve Hizmet alım giderleri için,…2.000.-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</si>
  <si>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t>Tezsiz Yüksek Lisans Gelirleri ile Yürütülecek Hiz.</t>
  </si>
  <si>
    <t xml:space="preserve">Devreden Tezsiz Yüksek Lisans  03 Mal ve Hizmet alım giderleri için  20.000... TL.- ödenek   </t>
  </si>
  <si>
    <t xml:space="preserve">İnşaat Fakültesi ( Jeodezi İnşaat Müh.) Yapı İşletmesi İkinci Öğretim Tezsiz Geliri) </t>
  </si>
  <si>
    <r>
      <t>2015 Yılından Devreden 9.700.000.TL.   Kira Gelirlerinin  03 Mal ve Hizmet alım giderleri için 3.000.000..- TL.</t>
    </r>
    <r>
      <rPr>
        <b/>
        <i/>
        <sz val="13"/>
        <color indexed="12"/>
        <rFont val="Arial"/>
        <family val="2"/>
      </rPr>
      <t xml:space="preserve"> </t>
    </r>
    <r>
      <rPr>
        <i/>
        <sz val="13"/>
        <color indexed="12"/>
        <rFont val="Arial"/>
        <family val="2"/>
      </rPr>
      <t xml:space="preserve">Ödeneğin </t>
    </r>
  </si>
  <si>
    <r>
      <t xml:space="preserve"> 2</t>
    </r>
    <r>
      <rPr>
        <b/>
        <i/>
        <sz val="14"/>
        <color indexed="12"/>
        <rFont val="Times New Roman"/>
        <family val="1"/>
      </rPr>
      <t>015 Yılından Devreden  …13.824.195,26-TL.  Ödenekten 2.000.000 ..- TL. ödeneğin giderleştirilmesi</t>
    </r>
  </si>
  <si>
    <t>2015 YILINDAN DEVREDEN ÖZ GELİRİN   ( LİKİT KARŞILIĞI) OLARAK 2016 YILINA  ÖDENEK KAYDI  YAPILMASI GEREKEN ÖDENEK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</si>
</sst>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\ _T_L;[Red]#,##0\ _T_L"/>
    <numFmt numFmtId="187" formatCode="[$-41F]dd\ mmmm\ yyyy\ dddd"/>
    <numFmt numFmtId="188" formatCode="0.000"/>
    <numFmt numFmtId="189" formatCode="00"/>
  </numFmts>
  <fonts count="161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6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8"/>
      <color indexed="8"/>
      <name val="Times New Roman"/>
      <family val="1"/>
    </font>
    <font>
      <b/>
      <sz val="12"/>
      <color indexed="12"/>
      <name val="Tahoma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8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4"/>
      <color indexed="12"/>
      <name val="Tahoma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14"/>
      <color indexed="8"/>
      <name val="Times New Roman"/>
      <family val="1"/>
    </font>
    <font>
      <b/>
      <sz val="11"/>
      <color indexed="8"/>
      <name val="Tahoma"/>
      <family val="2"/>
    </font>
    <font>
      <sz val="13"/>
      <color indexed="12"/>
      <name val="Arial"/>
      <family val="2"/>
    </font>
    <font>
      <b/>
      <sz val="13"/>
      <color indexed="10"/>
      <name val="Arial"/>
      <family val="2"/>
    </font>
    <font>
      <i/>
      <sz val="13"/>
      <color indexed="12"/>
      <name val="Arial"/>
      <family val="2"/>
    </font>
    <font>
      <sz val="13"/>
      <color indexed="8"/>
      <name val="Arial"/>
      <family val="2"/>
    </font>
    <font>
      <b/>
      <sz val="13"/>
      <color indexed="12"/>
      <name val="Arial"/>
      <family val="2"/>
    </font>
    <font>
      <b/>
      <i/>
      <sz val="13"/>
      <color indexed="12"/>
      <name val="Arial"/>
      <family val="2"/>
    </font>
    <font>
      <b/>
      <sz val="12"/>
      <color indexed="10"/>
      <name val="Times New Roman"/>
      <family val="1"/>
    </font>
    <font>
      <b/>
      <sz val="14"/>
      <name val="Tahoma"/>
      <family val="2"/>
    </font>
    <font>
      <b/>
      <sz val="14"/>
      <color indexed="12"/>
      <name val="Times New Roman"/>
      <family val="1"/>
    </font>
    <font>
      <b/>
      <sz val="13"/>
      <color indexed="12"/>
      <name val="Tahoma"/>
      <family val="2"/>
    </font>
    <font>
      <b/>
      <sz val="16"/>
      <color indexed="12"/>
      <name val="Times New Roman"/>
      <family val="1"/>
    </font>
    <font>
      <b/>
      <sz val="11"/>
      <color indexed="14"/>
      <name val="Tahoma"/>
      <family val="2"/>
    </font>
    <font>
      <b/>
      <sz val="12"/>
      <color indexed="10"/>
      <name val="Tahoma"/>
      <family val="2"/>
    </font>
    <font>
      <b/>
      <sz val="8"/>
      <color indexed="10"/>
      <name val="Tahoma"/>
      <family val="2"/>
    </font>
    <font>
      <b/>
      <sz val="14"/>
      <color indexed="12"/>
      <name val="Arial"/>
      <family val="2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6"/>
      <name val="Tahoma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14"/>
      <name val="Times New Roman"/>
      <family val="1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sz val="13"/>
      <color indexed="14"/>
      <name val="Arial"/>
      <family val="2"/>
    </font>
    <font>
      <sz val="13"/>
      <color indexed="8"/>
      <name val="Tahom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2"/>
      <name val="Verdana"/>
      <family val="2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20"/>
      <name val="Calibri"/>
      <family val="2"/>
    </font>
    <font>
      <b/>
      <sz val="12"/>
      <color indexed="14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14"/>
      <name val="Calibri"/>
      <family val="2"/>
    </font>
    <font>
      <b/>
      <sz val="18"/>
      <color indexed="14"/>
      <name val="Calibri"/>
      <family val="2"/>
    </font>
    <font>
      <b/>
      <sz val="14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4"/>
      <name val="Calibri"/>
      <family val="2"/>
    </font>
    <font>
      <b/>
      <sz val="18"/>
      <color indexed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14"/>
      <name val="Tahoma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5"/>
      <color indexed="14"/>
      <name val="Times New Roman"/>
      <family val="1"/>
    </font>
    <font>
      <b/>
      <sz val="14"/>
      <color indexed="14"/>
      <name val="Times New Roman"/>
      <family val="1"/>
    </font>
    <font>
      <sz val="16"/>
      <name val="Arial"/>
      <family val="2"/>
    </font>
    <font>
      <b/>
      <i/>
      <sz val="14"/>
      <color indexed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2"/>
    </font>
    <font>
      <b/>
      <i/>
      <sz val="18"/>
      <color indexed="12"/>
      <name val="Times New Roman"/>
      <family val="1"/>
    </font>
    <font>
      <b/>
      <sz val="11"/>
      <color indexed="12"/>
      <name val="Calibri"/>
      <family val="2"/>
    </font>
    <font>
      <b/>
      <sz val="12"/>
      <color indexed="1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b/>
      <sz val="13"/>
      <color indexed="14"/>
      <name val="Calibri"/>
      <family val="2"/>
    </font>
    <font>
      <b/>
      <sz val="13"/>
      <color indexed="12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rial"/>
      <family val="2"/>
    </font>
    <font>
      <b/>
      <sz val="11"/>
      <color rgb="FFFF0000"/>
      <name val="Tahoma"/>
      <family val="2"/>
    </font>
    <font>
      <b/>
      <i/>
      <sz val="18"/>
      <color rgb="FF0000FF"/>
      <name val="Times New Roman"/>
      <family val="1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i/>
      <sz val="14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1" applyNumberFormat="0" applyFill="0" applyAlignment="0" applyProtection="0"/>
    <xf numFmtId="0" fontId="141" fillId="0" borderId="2" applyNumberFormat="0" applyFill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4" fillId="20" borderId="5" applyNumberFormat="0" applyAlignment="0" applyProtection="0"/>
    <xf numFmtId="0" fontId="145" fillId="21" borderId="6" applyNumberFormat="0" applyAlignment="0" applyProtection="0"/>
    <xf numFmtId="0" fontId="146" fillId="20" borderId="6" applyNumberFormat="0" applyAlignment="0" applyProtection="0"/>
    <xf numFmtId="0" fontId="147" fillId="22" borderId="7" applyNumberFormat="0" applyAlignment="0" applyProtection="0"/>
    <xf numFmtId="0" fontId="14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9" fillId="24" borderId="0" applyNumberFormat="0" applyBorder="0" applyAlignment="0" applyProtection="0"/>
    <xf numFmtId="0" fontId="0" fillId="25" borderId="8" applyNumberFormat="0" applyFont="0" applyAlignment="0" applyProtection="0"/>
    <xf numFmtId="0" fontId="15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7" fillId="27" borderId="0" applyNumberFormat="0" applyBorder="0" applyAlignment="0" applyProtection="0"/>
    <xf numFmtId="0" fontId="137" fillId="28" borderId="0" applyNumberFormat="0" applyBorder="0" applyAlignment="0" applyProtection="0"/>
    <xf numFmtId="0" fontId="137" fillId="29" borderId="0" applyNumberFormat="0" applyBorder="0" applyAlignment="0" applyProtection="0"/>
    <xf numFmtId="0" fontId="137" fillId="30" borderId="0" applyNumberFormat="0" applyBorder="0" applyAlignment="0" applyProtection="0"/>
    <xf numFmtId="0" fontId="137" fillId="31" borderId="0" applyNumberFormat="0" applyBorder="0" applyAlignment="0" applyProtection="0"/>
    <xf numFmtId="0" fontId="1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08">
    <xf numFmtId="0" fontId="0" fillId="0" borderId="0" xfId="0" applyAlignment="1">
      <alignment/>
    </xf>
    <xf numFmtId="185" fontId="1" fillId="33" borderId="0" xfId="51" applyFont="1" applyFill="1" applyAlignment="1">
      <alignment/>
    </xf>
    <xf numFmtId="186" fontId="1" fillId="33" borderId="0" xfId="51" applyNumberFormat="1" applyFont="1" applyFill="1" applyAlignment="1">
      <alignment/>
    </xf>
    <xf numFmtId="186" fontId="2" fillId="33" borderId="0" xfId="51" applyNumberFormat="1" applyFont="1" applyFill="1" applyAlignment="1">
      <alignment horizontal="center"/>
    </xf>
    <xf numFmtId="185" fontId="1" fillId="33" borderId="0" xfId="51" applyFont="1" applyFill="1" applyBorder="1" applyAlignment="1">
      <alignment/>
    </xf>
    <xf numFmtId="186" fontId="2" fillId="33" borderId="0" xfId="51" applyNumberFormat="1" applyFont="1" applyFill="1" applyAlignment="1">
      <alignment horizontal="right"/>
    </xf>
    <xf numFmtId="185" fontId="2" fillId="33" borderId="10" xfId="51" applyFont="1" applyFill="1" applyBorder="1" applyAlignment="1">
      <alignment horizontal="center"/>
    </xf>
    <xf numFmtId="185" fontId="2" fillId="33" borderId="11" xfId="51" applyFont="1" applyFill="1" applyBorder="1" applyAlignment="1">
      <alignment horizontal="center"/>
    </xf>
    <xf numFmtId="185" fontId="1" fillId="33" borderId="11" xfId="5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185" fontId="2" fillId="33" borderId="12" xfId="51" applyFont="1" applyFill="1" applyBorder="1" applyAlignment="1">
      <alignment horizontal="center"/>
    </xf>
    <xf numFmtId="185" fontId="2" fillId="33" borderId="13" xfId="51" applyFont="1" applyFill="1" applyBorder="1" applyAlignment="1">
      <alignment horizontal="center"/>
    </xf>
    <xf numFmtId="185" fontId="2" fillId="33" borderId="14" xfId="51" applyFont="1" applyFill="1" applyBorder="1" applyAlignment="1">
      <alignment horizontal="center"/>
    </xf>
    <xf numFmtId="185" fontId="2" fillId="33" borderId="15" xfId="51" applyFont="1" applyFill="1" applyBorder="1" applyAlignment="1">
      <alignment horizontal="center"/>
    </xf>
    <xf numFmtId="185" fontId="1" fillId="33" borderId="14" xfId="51" applyFont="1" applyFill="1" applyBorder="1" applyAlignment="1">
      <alignment horizontal="center"/>
    </xf>
    <xf numFmtId="185" fontId="1" fillId="33" borderId="15" xfId="51" applyFont="1" applyFill="1" applyBorder="1" applyAlignment="1">
      <alignment horizontal="center"/>
    </xf>
    <xf numFmtId="185" fontId="2" fillId="33" borderId="16" xfId="51" applyFont="1" applyFill="1" applyBorder="1" applyAlignment="1">
      <alignment vertical="center" wrapText="1"/>
    </xf>
    <xf numFmtId="185" fontId="2" fillId="33" borderId="17" xfId="51" applyFont="1" applyFill="1" applyBorder="1" applyAlignment="1">
      <alignment horizontal="center" vertical="center" wrapText="1"/>
    </xf>
    <xf numFmtId="185" fontId="2" fillId="33" borderId="18" xfId="51" applyFont="1" applyFill="1" applyBorder="1" applyAlignment="1">
      <alignment vertical="center"/>
    </xf>
    <xf numFmtId="185" fontId="2" fillId="33" borderId="17" xfId="51" applyFont="1" applyFill="1" applyBorder="1" applyAlignment="1">
      <alignment vertical="center"/>
    </xf>
    <xf numFmtId="185" fontId="2" fillId="33" borderId="17" xfId="51" applyFont="1" applyFill="1" applyBorder="1" applyAlignment="1">
      <alignment horizontal="left" vertical="center"/>
    </xf>
    <xf numFmtId="185" fontId="1" fillId="33" borderId="17" xfId="51" applyFont="1" applyFill="1" applyBorder="1" applyAlignment="1">
      <alignment horizontal="left" vertical="center"/>
    </xf>
    <xf numFmtId="3" fontId="2" fillId="33" borderId="19" xfId="51" applyNumberFormat="1" applyFont="1" applyFill="1" applyBorder="1" applyAlignment="1">
      <alignment horizontal="right" vertical="center"/>
    </xf>
    <xf numFmtId="3" fontId="1" fillId="33" borderId="19" xfId="51" applyNumberFormat="1" applyFont="1" applyFill="1" applyBorder="1" applyAlignment="1">
      <alignment horizontal="right" vertical="center"/>
    </xf>
    <xf numFmtId="186" fontId="2" fillId="33" borderId="19" xfId="51" applyNumberFormat="1" applyFont="1" applyFill="1" applyBorder="1" applyAlignment="1">
      <alignment horizontal="right" vertical="center"/>
    </xf>
    <xf numFmtId="4" fontId="8" fillId="33" borderId="0" xfId="51" applyNumberFormat="1" applyFont="1" applyFill="1" applyBorder="1" applyAlignment="1">
      <alignment/>
    </xf>
    <xf numFmtId="4" fontId="8" fillId="33" borderId="0" xfId="51" applyNumberFormat="1" applyFont="1" applyFill="1" applyAlignment="1">
      <alignment/>
    </xf>
    <xf numFmtId="4" fontId="10" fillId="33" borderId="20" xfId="51" applyNumberFormat="1" applyFont="1" applyFill="1" applyBorder="1" applyAlignment="1">
      <alignment horizontal="center"/>
    </xf>
    <xf numFmtId="4" fontId="10" fillId="33" borderId="21" xfId="51" applyNumberFormat="1" applyFont="1" applyFill="1" applyBorder="1" applyAlignment="1">
      <alignment horizontal="center"/>
    </xf>
    <xf numFmtId="4" fontId="10" fillId="33" borderId="22" xfId="51" applyNumberFormat="1" applyFont="1" applyFill="1" applyBorder="1" applyAlignment="1">
      <alignment horizontal="center"/>
    </xf>
    <xf numFmtId="4" fontId="10" fillId="34" borderId="20" xfId="51" applyNumberFormat="1" applyFont="1" applyFill="1" applyBorder="1" applyAlignment="1">
      <alignment horizontal="center"/>
    </xf>
    <xf numFmtId="4" fontId="10" fillId="34" borderId="21" xfId="51" applyNumberFormat="1" applyFont="1" applyFill="1" applyBorder="1" applyAlignment="1">
      <alignment horizontal="center"/>
    </xf>
    <xf numFmtId="4" fontId="10" fillId="34" borderId="22" xfId="51" applyNumberFormat="1" applyFont="1" applyFill="1" applyBorder="1" applyAlignment="1">
      <alignment horizontal="center"/>
    </xf>
    <xf numFmtId="4" fontId="11" fillId="33" borderId="20" xfId="51" applyNumberFormat="1" applyFont="1" applyFill="1" applyBorder="1" applyAlignment="1">
      <alignment horizontal="center"/>
    </xf>
    <xf numFmtId="4" fontId="11" fillId="33" borderId="21" xfId="51" applyNumberFormat="1" applyFont="1" applyFill="1" applyBorder="1" applyAlignment="1">
      <alignment horizontal="center"/>
    </xf>
    <xf numFmtId="4" fontId="11" fillId="33" borderId="22" xfId="51" applyNumberFormat="1" applyFont="1" applyFill="1" applyBorder="1" applyAlignment="1">
      <alignment horizontal="center"/>
    </xf>
    <xf numFmtId="4" fontId="12" fillId="35" borderId="20" xfId="51" applyNumberFormat="1" applyFont="1" applyFill="1" applyBorder="1" applyAlignment="1">
      <alignment horizontal="center"/>
    </xf>
    <xf numFmtId="4" fontId="12" fillId="35" borderId="21" xfId="51" applyNumberFormat="1" applyFont="1" applyFill="1" applyBorder="1" applyAlignment="1">
      <alignment horizontal="center"/>
    </xf>
    <xf numFmtId="4" fontId="12" fillId="35" borderId="22" xfId="51" applyNumberFormat="1" applyFont="1" applyFill="1" applyBorder="1" applyAlignment="1">
      <alignment horizontal="center"/>
    </xf>
    <xf numFmtId="4" fontId="12" fillId="35" borderId="20" xfId="51" applyNumberFormat="1" applyFont="1" applyFill="1" applyBorder="1" applyAlignment="1">
      <alignment horizontal="right" vertical="center"/>
    </xf>
    <xf numFmtId="4" fontId="11" fillId="33" borderId="23" xfId="51" applyNumberFormat="1" applyFont="1" applyFill="1" applyBorder="1" applyAlignment="1">
      <alignment horizontal="center"/>
    </xf>
    <xf numFmtId="4" fontId="11" fillId="33" borderId="24" xfId="51" applyNumberFormat="1" applyFont="1" applyFill="1" applyBorder="1" applyAlignment="1">
      <alignment horizontal="center"/>
    </xf>
    <xf numFmtId="4" fontId="11" fillId="33" borderId="25" xfId="51" applyNumberFormat="1" applyFont="1" applyFill="1" applyBorder="1" applyAlignment="1">
      <alignment horizontal="center"/>
    </xf>
    <xf numFmtId="3" fontId="10" fillId="33" borderId="20" xfId="51" applyNumberFormat="1" applyFont="1" applyFill="1" applyBorder="1" applyAlignment="1">
      <alignment horizontal="right" vertical="center"/>
    </xf>
    <xf numFmtId="3" fontId="10" fillId="34" borderId="20" xfId="51" applyNumberFormat="1" applyFont="1" applyFill="1" applyBorder="1" applyAlignment="1">
      <alignment horizontal="right" vertical="center"/>
    </xf>
    <xf numFmtId="3" fontId="11" fillId="33" borderId="20" xfId="51" applyNumberFormat="1" applyFont="1" applyFill="1" applyBorder="1" applyAlignment="1">
      <alignment horizontal="right" vertical="center"/>
    </xf>
    <xf numFmtId="3" fontId="12" fillId="35" borderId="20" xfId="51" applyNumberFormat="1" applyFont="1" applyFill="1" applyBorder="1" applyAlignment="1">
      <alignment horizontal="right" vertical="center"/>
    </xf>
    <xf numFmtId="3" fontId="10" fillId="36" borderId="20" xfId="51" applyNumberFormat="1" applyFont="1" applyFill="1" applyBorder="1" applyAlignment="1">
      <alignment horizontal="right" vertical="center"/>
    </xf>
    <xf numFmtId="2" fontId="2" fillId="33" borderId="26" xfId="51" applyNumberFormat="1" applyFont="1" applyFill="1" applyBorder="1" applyAlignment="1">
      <alignment horizontal="center" vertical="center"/>
    </xf>
    <xf numFmtId="2" fontId="2" fillId="33" borderId="27" xfId="51" applyNumberFormat="1" applyFont="1" applyFill="1" applyBorder="1" applyAlignment="1">
      <alignment horizontal="center" vertical="center"/>
    </xf>
    <xf numFmtId="185" fontId="2" fillId="33" borderId="28" xfId="51" applyFont="1" applyFill="1" applyBorder="1" applyAlignment="1">
      <alignment horizontal="center"/>
    </xf>
    <xf numFmtId="185" fontId="2" fillId="33" borderId="29" xfId="51" applyFont="1" applyFill="1" applyBorder="1" applyAlignment="1">
      <alignment horizontal="center"/>
    </xf>
    <xf numFmtId="185" fontId="1" fillId="33" borderId="29" xfId="51" applyFont="1" applyFill="1" applyBorder="1" applyAlignment="1">
      <alignment horizontal="center"/>
    </xf>
    <xf numFmtId="4" fontId="10" fillId="33" borderId="30" xfId="51" applyNumberFormat="1" applyFont="1" applyFill="1" applyBorder="1" applyAlignment="1">
      <alignment horizontal="center"/>
    </xf>
    <xf numFmtId="4" fontId="11" fillId="33" borderId="30" xfId="51" applyNumberFormat="1" applyFont="1" applyFill="1" applyBorder="1" applyAlignment="1">
      <alignment horizontal="center"/>
    </xf>
    <xf numFmtId="4" fontId="11" fillId="33" borderId="31" xfId="51" applyNumberFormat="1" applyFont="1" applyFill="1" applyBorder="1" applyAlignment="1">
      <alignment horizontal="center"/>
    </xf>
    <xf numFmtId="4" fontId="10" fillId="34" borderId="30" xfId="51" applyNumberFormat="1" applyFont="1" applyFill="1" applyBorder="1" applyAlignment="1">
      <alignment horizontal="center"/>
    </xf>
    <xf numFmtId="4" fontId="10" fillId="36" borderId="22" xfId="51" applyNumberFormat="1" applyFont="1" applyFill="1" applyBorder="1" applyAlignment="1">
      <alignment horizontal="center"/>
    </xf>
    <xf numFmtId="4" fontId="10" fillId="36" borderId="20" xfId="51" applyNumberFormat="1" applyFont="1" applyFill="1" applyBorder="1" applyAlignment="1">
      <alignment horizontal="center"/>
    </xf>
    <xf numFmtId="4" fontId="10" fillId="36" borderId="21" xfId="51" applyNumberFormat="1" applyFont="1" applyFill="1" applyBorder="1" applyAlignment="1">
      <alignment horizontal="center"/>
    </xf>
    <xf numFmtId="4" fontId="10" fillId="36" borderId="30" xfId="51" applyNumberFormat="1" applyFont="1" applyFill="1" applyBorder="1" applyAlignment="1">
      <alignment horizontal="center"/>
    </xf>
    <xf numFmtId="49" fontId="11" fillId="33" borderId="20" xfId="51" applyNumberFormat="1" applyFont="1" applyFill="1" applyBorder="1" applyAlignment="1">
      <alignment horizontal="center"/>
    </xf>
    <xf numFmtId="49" fontId="11" fillId="33" borderId="21" xfId="51" applyNumberFormat="1" applyFont="1" applyFill="1" applyBorder="1" applyAlignment="1">
      <alignment horizontal="center"/>
    </xf>
    <xf numFmtId="49" fontId="11" fillId="33" borderId="22" xfId="51" applyNumberFormat="1" applyFont="1" applyFill="1" applyBorder="1" applyAlignment="1">
      <alignment horizontal="center"/>
    </xf>
    <xf numFmtId="49" fontId="10" fillId="33" borderId="21" xfId="51" applyNumberFormat="1" applyFont="1" applyFill="1" applyBorder="1" applyAlignment="1">
      <alignment horizontal="center"/>
    </xf>
    <xf numFmtId="49" fontId="10" fillId="33" borderId="20" xfId="51" applyNumberFormat="1" applyFont="1" applyFill="1" applyBorder="1" applyAlignment="1">
      <alignment horizontal="center"/>
    </xf>
    <xf numFmtId="49" fontId="10" fillId="33" borderId="22" xfId="51" applyNumberFormat="1" applyFont="1" applyFill="1" applyBorder="1" applyAlignment="1">
      <alignment horizontal="center"/>
    </xf>
    <xf numFmtId="49" fontId="8" fillId="33" borderId="0" xfId="51" applyNumberFormat="1" applyFont="1" applyFill="1" applyBorder="1" applyAlignment="1">
      <alignment/>
    </xf>
    <xf numFmtId="49" fontId="8" fillId="33" borderId="0" xfId="51" applyNumberFormat="1" applyFont="1" applyFill="1" applyAlignment="1">
      <alignment/>
    </xf>
    <xf numFmtId="49" fontId="13" fillId="36" borderId="20" xfId="51" applyNumberFormat="1" applyFont="1" applyFill="1" applyBorder="1" applyAlignment="1">
      <alignment horizontal="center"/>
    </xf>
    <xf numFmtId="49" fontId="13" fillId="36" borderId="21" xfId="51" applyNumberFormat="1" applyFont="1" applyFill="1" applyBorder="1" applyAlignment="1">
      <alignment horizontal="center"/>
    </xf>
    <xf numFmtId="49" fontId="13" fillId="36" borderId="22" xfId="51" applyNumberFormat="1" applyFont="1" applyFill="1" applyBorder="1" applyAlignment="1">
      <alignment horizontal="center"/>
    </xf>
    <xf numFmtId="4" fontId="13" fillId="36" borderId="22" xfId="51" applyNumberFormat="1" applyFont="1" applyFill="1" applyBorder="1" applyAlignment="1">
      <alignment horizontal="center"/>
    </xf>
    <xf numFmtId="4" fontId="13" fillId="36" borderId="30" xfId="51" applyNumberFormat="1" applyFont="1" applyFill="1" applyBorder="1" applyAlignment="1">
      <alignment horizontal="center"/>
    </xf>
    <xf numFmtId="4" fontId="13" fillId="36" borderId="20" xfId="51" applyNumberFormat="1" applyFont="1" applyFill="1" applyBorder="1" applyAlignment="1">
      <alignment horizontal="center"/>
    </xf>
    <xf numFmtId="4" fontId="13" fillId="36" borderId="21" xfId="51" applyNumberFormat="1" applyFont="1" applyFill="1" applyBorder="1" applyAlignment="1">
      <alignment horizontal="center"/>
    </xf>
    <xf numFmtId="49" fontId="13" fillId="36" borderId="30" xfId="51" applyNumberFormat="1" applyFont="1" applyFill="1" applyBorder="1" applyAlignment="1">
      <alignment horizontal="center"/>
    </xf>
    <xf numFmtId="3" fontId="13" fillId="36" borderId="20" xfId="51" applyNumberFormat="1" applyFont="1" applyFill="1" applyBorder="1" applyAlignment="1">
      <alignment horizontal="right" vertical="center"/>
    </xf>
    <xf numFmtId="4" fontId="16" fillId="33" borderId="21" xfId="51" applyNumberFormat="1" applyFont="1" applyFill="1" applyBorder="1" applyAlignment="1">
      <alignment horizontal="center"/>
    </xf>
    <xf numFmtId="4" fontId="16" fillId="33" borderId="22" xfId="51" applyNumberFormat="1" applyFont="1" applyFill="1" applyBorder="1" applyAlignment="1">
      <alignment horizontal="center"/>
    </xf>
    <xf numFmtId="3" fontId="16" fillId="33" borderId="20" xfId="51" applyNumberFormat="1" applyFont="1" applyFill="1" applyBorder="1" applyAlignment="1">
      <alignment horizontal="right" vertical="center"/>
    </xf>
    <xf numFmtId="4" fontId="16" fillId="0" borderId="21" xfId="51" applyNumberFormat="1" applyFont="1" applyFill="1" applyBorder="1" applyAlignment="1">
      <alignment horizontal="center"/>
    </xf>
    <xf numFmtId="4" fontId="16" fillId="0" borderId="22" xfId="51" applyNumberFormat="1" applyFont="1" applyFill="1" applyBorder="1" applyAlignment="1">
      <alignment horizontal="center"/>
    </xf>
    <xf numFmtId="3" fontId="16" fillId="0" borderId="20" xfId="51" applyNumberFormat="1" applyFont="1" applyFill="1" applyBorder="1" applyAlignment="1">
      <alignment horizontal="right" vertical="center"/>
    </xf>
    <xf numFmtId="0" fontId="10" fillId="35" borderId="32" xfId="51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1" fillId="33" borderId="0" xfId="0" applyFont="1" applyFill="1" applyAlignment="1">
      <alignment/>
    </xf>
    <xf numFmtId="4" fontId="16" fillId="33" borderId="24" xfId="51" applyNumberFormat="1" applyFont="1" applyFill="1" applyBorder="1" applyAlignment="1">
      <alignment horizontal="center"/>
    </xf>
    <xf numFmtId="4" fontId="16" fillId="33" borderId="25" xfId="51" applyNumberFormat="1" applyFont="1" applyFill="1" applyBorder="1" applyAlignment="1">
      <alignment horizontal="center"/>
    </xf>
    <xf numFmtId="3" fontId="16" fillId="33" borderId="23" xfId="51" applyNumberFormat="1" applyFont="1" applyFill="1" applyBorder="1" applyAlignment="1">
      <alignment horizontal="right" vertical="center"/>
    </xf>
    <xf numFmtId="4" fontId="16" fillId="33" borderId="33" xfId="51" applyNumberFormat="1" applyFont="1" applyFill="1" applyBorder="1" applyAlignment="1">
      <alignment horizontal="left" vertical="center" wrapText="1"/>
    </xf>
    <xf numFmtId="4" fontId="12" fillId="35" borderId="33" xfId="51" applyNumberFormat="1" applyFont="1" applyFill="1" applyBorder="1" applyAlignment="1">
      <alignment horizontal="left" vertical="center" wrapText="1"/>
    </xf>
    <xf numFmtId="4" fontId="13" fillId="36" borderId="33" xfId="51" applyNumberFormat="1" applyFont="1" applyFill="1" applyBorder="1" applyAlignment="1">
      <alignment horizontal="left" vertical="center" wrapText="1"/>
    </xf>
    <xf numFmtId="4" fontId="13" fillId="36" borderId="21" xfId="51" applyNumberFormat="1" applyFont="1" applyFill="1" applyBorder="1" applyAlignment="1">
      <alignment horizontal="center" wrapText="1"/>
    </xf>
    <xf numFmtId="4" fontId="13" fillId="36" borderId="22" xfId="51" applyNumberFormat="1" applyFont="1" applyFill="1" applyBorder="1" applyAlignment="1">
      <alignment horizontal="center" wrapText="1"/>
    </xf>
    <xf numFmtId="4" fontId="12" fillId="35" borderId="21" xfId="51" applyNumberFormat="1" applyFont="1" applyFill="1" applyBorder="1" applyAlignment="1">
      <alignment horizontal="center" wrapText="1"/>
    </xf>
    <xf numFmtId="4" fontId="12" fillId="35" borderId="22" xfId="51" applyNumberFormat="1" applyFont="1" applyFill="1" applyBorder="1" applyAlignment="1">
      <alignment horizontal="center" wrapText="1"/>
    </xf>
    <xf numFmtId="4" fontId="16" fillId="33" borderId="21" xfId="51" applyNumberFormat="1" applyFont="1" applyFill="1" applyBorder="1" applyAlignment="1">
      <alignment horizontal="center" wrapText="1"/>
    </xf>
    <xf numFmtId="4" fontId="16" fillId="33" borderId="22" xfId="51" applyNumberFormat="1" applyFont="1" applyFill="1" applyBorder="1" applyAlignment="1">
      <alignment horizontal="center" wrapText="1"/>
    </xf>
    <xf numFmtId="3" fontId="16" fillId="33" borderId="30" xfId="51" applyNumberFormat="1" applyFont="1" applyFill="1" applyBorder="1" applyAlignment="1">
      <alignment horizontal="right" vertical="center"/>
    </xf>
    <xf numFmtId="3" fontId="16" fillId="33" borderId="33" xfId="51" applyNumberFormat="1" applyFont="1" applyFill="1" applyBorder="1" applyAlignment="1">
      <alignment horizontal="right" vertical="center"/>
    </xf>
    <xf numFmtId="3" fontId="16" fillId="33" borderId="34" xfId="51" applyNumberFormat="1" applyFont="1" applyFill="1" applyBorder="1" applyAlignment="1">
      <alignment horizontal="right" vertical="center"/>
    </xf>
    <xf numFmtId="185" fontId="1" fillId="33" borderId="0" xfId="51" applyFont="1" applyFill="1" applyBorder="1" applyAlignment="1">
      <alignment horizontal="center"/>
    </xf>
    <xf numFmtId="185" fontId="1" fillId="33" borderId="35" xfId="51" applyFont="1" applyFill="1" applyBorder="1" applyAlignment="1">
      <alignment horizontal="center"/>
    </xf>
    <xf numFmtId="3" fontId="1" fillId="33" borderId="29" xfId="51" applyNumberFormat="1" applyFont="1" applyFill="1" applyBorder="1" applyAlignment="1">
      <alignment horizontal="right" vertical="center"/>
    </xf>
    <xf numFmtId="4" fontId="11" fillId="33" borderId="36" xfId="51" applyNumberFormat="1" applyFont="1" applyFill="1" applyBorder="1" applyAlignment="1">
      <alignment horizontal="center"/>
    </xf>
    <xf numFmtId="4" fontId="11" fillId="33" borderId="37" xfId="51" applyNumberFormat="1" applyFont="1" applyFill="1" applyBorder="1" applyAlignment="1">
      <alignment horizontal="center"/>
    </xf>
    <xf numFmtId="4" fontId="11" fillId="33" borderId="38" xfId="51" applyNumberFormat="1" applyFont="1" applyFill="1" applyBorder="1" applyAlignment="1">
      <alignment horizontal="center"/>
    </xf>
    <xf numFmtId="4" fontId="11" fillId="33" borderId="39" xfId="51" applyNumberFormat="1" applyFont="1" applyFill="1" applyBorder="1" applyAlignment="1">
      <alignment horizontal="center"/>
    </xf>
    <xf numFmtId="4" fontId="16" fillId="33" borderId="37" xfId="51" applyNumberFormat="1" applyFont="1" applyFill="1" applyBorder="1" applyAlignment="1">
      <alignment horizontal="center" wrapText="1"/>
    </xf>
    <xf numFmtId="4" fontId="16" fillId="33" borderId="38" xfId="51" applyNumberFormat="1" applyFont="1" applyFill="1" applyBorder="1" applyAlignment="1">
      <alignment horizontal="center" wrapText="1"/>
    </xf>
    <xf numFmtId="4" fontId="16" fillId="33" borderId="40" xfId="51" applyNumberFormat="1" applyFont="1" applyFill="1" applyBorder="1" applyAlignment="1">
      <alignment horizontal="left" vertical="center" wrapText="1"/>
    </xf>
    <xf numFmtId="3" fontId="16" fillId="33" borderId="36" xfId="51" applyNumberFormat="1" applyFont="1" applyFill="1" applyBorder="1" applyAlignment="1">
      <alignment horizontal="right" vertical="center"/>
    </xf>
    <xf numFmtId="4" fontId="16" fillId="33" borderId="24" xfId="51" applyNumberFormat="1" applyFont="1" applyFill="1" applyBorder="1" applyAlignment="1">
      <alignment horizontal="center" wrapText="1"/>
    </xf>
    <xf numFmtId="4" fontId="16" fillId="33" borderId="25" xfId="51" applyNumberFormat="1" applyFont="1" applyFill="1" applyBorder="1" applyAlignment="1">
      <alignment horizontal="center" wrapText="1"/>
    </xf>
    <xf numFmtId="4" fontId="16" fillId="33" borderId="34" xfId="51" applyNumberFormat="1" applyFont="1" applyFill="1" applyBorder="1" applyAlignment="1">
      <alignment horizontal="left" vertical="center" wrapText="1"/>
    </xf>
    <xf numFmtId="3" fontId="16" fillId="33" borderId="40" xfId="51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4" fontId="16" fillId="33" borderId="39" xfId="51" applyNumberFormat="1" applyFont="1" applyFill="1" applyBorder="1" applyAlignment="1">
      <alignment horizontal="right" vertical="center"/>
    </xf>
    <xf numFmtId="4" fontId="11" fillId="33" borderId="41" xfId="51" applyNumberFormat="1" applyFont="1" applyFill="1" applyBorder="1" applyAlignment="1">
      <alignment horizontal="center"/>
    </xf>
    <xf numFmtId="4" fontId="11" fillId="33" borderId="42" xfId="51" applyNumberFormat="1" applyFont="1" applyFill="1" applyBorder="1" applyAlignment="1">
      <alignment horizontal="center"/>
    </xf>
    <xf numFmtId="4" fontId="11" fillId="33" borderId="43" xfId="51" applyNumberFormat="1" applyFont="1" applyFill="1" applyBorder="1" applyAlignment="1">
      <alignment horizontal="center"/>
    </xf>
    <xf numFmtId="4" fontId="13" fillId="36" borderId="43" xfId="51" applyNumberFormat="1" applyFont="1" applyFill="1" applyBorder="1" applyAlignment="1">
      <alignment horizontal="center"/>
    </xf>
    <xf numFmtId="4" fontId="13" fillId="36" borderId="44" xfId="51" applyNumberFormat="1" applyFont="1" applyFill="1" applyBorder="1" applyAlignment="1">
      <alignment horizontal="center"/>
    </xf>
    <xf numFmtId="4" fontId="13" fillId="36" borderId="41" xfId="51" applyNumberFormat="1" applyFont="1" applyFill="1" applyBorder="1" applyAlignment="1">
      <alignment horizontal="center"/>
    </xf>
    <xf numFmtId="4" fontId="13" fillId="36" borderId="42" xfId="51" applyNumberFormat="1" applyFont="1" applyFill="1" applyBorder="1" applyAlignment="1">
      <alignment horizontal="center" wrapText="1"/>
    </xf>
    <xf numFmtId="4" fontId="13" fillId="36" borderId="43" xfId="51" applyNumberFormat="1" applyFont="1" applyFill="1" applyBorder="1" applyAlignment="1">
      <alignment horizontal="center" wrapText="1"/>
    </xf>
    <xf numFmtId="4" fontId="13" fillId="36" borderId="45" xfId="51" applyNumberFormat="1" applyFont="1" applyFill="1" applyBorder="1" applyAlignment="1">
      <alignment horizontal="left" vertical="center" wrapText="1"/>
    </xf>
    <xf numFmtId="4" fontId="10" fillId="0" borderId="22" xfId="51" applyNumberFormat="1" applyFont="1" applyFill="1" applyBorder="1" applyAlignment="1">
      <alignment horizontal="center"/>
    </xf>
    <xf numFmtId="4" fontId="15" fillId="0" borderId="22" xfId="51" applyNumberFormat="1" applyFont="1" applyFill="1" applyBorder="1" applyAlignment="1">
      <alignment horizontal="center"/>
    </xf>
    <xf numFmtId="4" fontId="15" fillId="0" borderId="30" xfId="51" applyNumberFormat="1" applyFont="1" applyFill="1" applyBorder="1" applyAlignment="1">
      <alignment horizontal="center"/>
    </xf>
    <xf numFmtId="4" fontId="15" fillId="0" borderId="20" xfId="51" applyNumberFormat="1" applyFont="1" applyFill="1" applyBorder="1" applyAlignment="1">
      <alignment horizontal="center"/>
    </xf>
    <xf numFmtId="4" fontId="15" fillId="0" borderId="21" xfId="51" applyNumberFormat="1" applyFont="1" applyFill="1" applyBorder="1" applyAlignment="1">
      <alignment horizontal="center" wrapText="1"/>
    </xf>
    <xf numFmtId="4" fontId="15" fillId="0" borderId="22" xfId="51" applyNumberFormat="1" applyFont="1" applyFill="1" applyBorder="1" applyAlignment="1">
      <alignment horizontal="center" wrapText="1"/>
    </xf>
    <xf numFmtId="4" fontId="15" fillId="0" borderId="33" xfId="51" applyNumberFormat="1" applyFont="1" applyFill="1" applyBorder="1" applyAlignment="1">
      <alignment horizontal="left" vertical="center" wrapText="1"/>
    </xf>
    <xf numFmtId="4" fontId="16" fillId="33" borderId="30" xfId="51" applyNumberFormat="1" applyFont="1" applyFill="1" applyBorder="1" applyAlignment="1">
      <alignment horizontal="right" vertical="center"/>
    </xf>
    <xf numFmtId="4" fontId="13" fillId="36" borderId="41" xfId="51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16" fillId="33" borderId="21" xfId="51" applyNumberFormat="1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1" fillId="33" borderId="0" xfId="51" applyNumberFormat="1" applyFont="1" applyFill="1" applyBorder="1" applyAlignment="1">
      <alignment horizontal="center"/>
    </xf>
    <xf numFmtId="4" fontId="12" fillId="0" borderId="20" xfId="51" applyNumberFormat="1" applyFont="1" applyFill="1" applyBorder="1" applyAlignment="1">
      <alignment horizontal="center"/>
    </xf>
    <xf numFmtId="3" fontId="12" fillId="0" borderId="30" xfId="51" applyNumberFormat="1" applyFont="1" applyFill="1" applyBorder="1" applyAlignment="1">
      <alignment horizontal="right" vertical="center"/>
    </xf>
    <xf numFmtId="49" fontId="16" fillId="0" borderId="21" xfId="51" applyNumberFormat="1" applyFont="1" applyFill="1" applyBorder="1" applyAlignment="1">
      <alignment horizontal="center" wrapText="1"/>
    </xf>
    <xf numFmtId="4" fontId="16" fillId="0" borderId="21" xfId="51" applyNumberFormat="1" applyFont="1" applyFill="1" applyBorder="1" applyAlignment="1">
      <alignment horizontal="center" wrapText="1"/>
    </xf>
    <xf numFmtId="4" fontId="16" fillId="0" borderId="22" xfId="51" applyNumberFormat="1" applyFont="1" applyFill="1" applyBorder="1" applyAlignment="1">
      <alignment horizontal="center" wrapText="1"/>
    </xf>
    <xf numFmtId="4" fontId="16" fillId="0" borderId="33" xfId="51" applyNumberFormat="1" applyFont="1" applyFill="1" applyBorder="1" applyAlignment="1">
      <alignment horizontal="left" vertical="center" wrapText="1"/>
    </xf>
    <xf numFmtId="49" fontId="16" fillId="33" borderId="37" xfId="51" applyNumberFormat="1" applyFont="1" applyFill="1" applyBorder="1" applyAlignment="1">
      <alignment horizontal="center" wrapText="1"/>
    </xf>
    <xf numFmtId="3" fontId="12" fillId="0" borderId="33" xfId="51" applyNumberFormat="1" applyFont="1" applyFill="1" applyBorder="1" applyAlignment="1">
      <alignment horizontal="right" vertical="center"/>
    </xf>
    <xf numFmtId="49" fontId="16" fillId="33" borderId="24" xfId="51" applyNumberFormat="1" applyFont="1" applyFill="1" applyBorder="1" applyAlignment="1">
      <alignment horizontal="center" wrapText="1"/>
    </xf>
    <xf numFmtId="49" fontId="10" fillId="0" borderId="30" xfId="51" applyNumberFormat="1" applyFont="1" applyFill="1" applyBorder="1" applyAlignment="1">
      <alignment/>
    </xf>
    <xf numFmtId="49" fontId="10" fillId="0" borderId="46" xfId="51" applyNumberFormat="1" applyFont="1" applyFill="1" applyBorder="1" applyAlignment="1">
      <alignment/>
    </xf>
    <xf numFmtId="4" fontId="16" fillId="33" borderId="0" xfId="51" applyNumberFormat="1" applyFont="1" applyFill="1" applyBorder="1" applyAlignment="1">
      <alignment horizontal="center" wrapText="1"/>
    </xf>
    <xf numFmtId="4" fontId="16" fillId="33" borderId="0" xfId="51" applyNumberFormat="1" applyFont="1" applyFill="1" applyBorder="1" applyAlignment="1">
      <alignment horizontal="left" vertical="center" wrapText="1"/>
    </xf>
    <xf numFmtId="3" fontId="16" fillId="33" borderId="0" xfId="51" applyNumberFormat="1" applyFont="1" applyFill="1" applyBorder="1" applyAlignment="1">
      <alignment horizontal="right" vertical="center"/>
    </xf>
    <xf numFmtId="4" fontId="25" fillId="37" borderId="32" xfId="0" applyNumberFormat="1" applyFont="1" applyFill="1" applyBorder="1" applyAlignment="1">
      <alignment/>
    </xf>
    <xf numFmtId="4" fontId="41" fillId="33" borderId="21" xfId="51" applyNumberFormat="1" applyFont="1" applyFill="1" applyBorder="1" applyAlignment="1">
      <alignment horizontal="center"/>
    </xf>
    <xf numFmtId="4" fontId="41" fillId="33" borderId="22" xfId="51" applyNumberFormat="1" applyFont="1" applyFill="1" applyBorder="1" applyAlignment="1">
      <alignment horizontal="center"/>
    </xf>
    <xf numFmtId="3" fontId="41" fillId="33" borderId="20" xfId="51" applyNumberFormat="1" applyFont="1" applyFill="1" applyBorder="1" applyAlignment="1">
      <alignment horizontal="right" vertical="center"/>
    </xf>
    <xf numFmtId="49" fontId="10" fillId="36" borderId="22" xfId="51" applyNumberFormat="1" applyFont="1" applyFill="1" applyBorder="1" applyAlignment="1">
      <alignment horizontal="center"/>
    </xf>
    <xf numFmtId="4" fontId="24" fillId="0" borderId="0" xfId="0" applyNumberFormat="1" applyFont="1" applyAlignment="1">
      <alignment vertical="center"/>
    </xf>
    <xf numFmtId="4" fontId="16" fillId="33" borderId="31" xfId="51" applyNumberFormat="1" applyFont="1" applyFill="1" applyBorder="1" applyAlignment="1">
      <alignment horizontal="right" vertical="center"/>
    </xf>
    <xf numFmtId="4" fontId="15" fillId="0" borderId="20" xfId="51" applyNumberFormat="1" applyFont="1" applyFill="1" applyBorder="1" applyAlignment="1">
      <alignment horizontal="right" vertical="center"/>
    </xf>
    <xf numFmtId="4" fontId="13" fillId="36" borderId="20" xfId="51" applyNumberFormat="1" applyFont="1" applyFill="1" applyBorder="1" applyAlignment="1">
      <alignment horizontal="right" vertical="center"/>
    </xf>
    <xf numFmtId="4" fontId="12" fillId="35" borderId="30" xfId="51" applyNumberFormat="1" applyFont="1" applyFill="1" applyBorder="1" applyAlignment="1">
      <alignment horizontal="right" vertical="center"/>
    </xf>
    <xf numFmtId="4" fontId="16" fillId="33" borderId="33" xfId="51" applyNumberFormat="1" applyFont="1" applyFill="1" applyBorder="1" applyAlignment="1">
      <alignment horizontal="right" vertical="center"/>
    </xf>
    <xf numFmtId="4" fontId="16" fillId="33" borderId="40" xfId="51" applyNumberFormat="1" applyFont="1" applyFill="1" applyBorder="1" applyAlignment="1">
      <alignment horizontal="right" vertical="center"/>
    </xf>
    <xf numFmtId="4" fontId="12" fillId="35" borderId="33" xfId="51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16" fillId="33" borderId="34" xfId="51" applyNumberFormat="1" applyFont="1" applyFill="1" applyBorder="1" applyAlignment="1">
      <alignment horizontal="right" vertical="center"/>
    </xf>
    <xf numFmtId="4" fontId="15" fillId="0" borderId="20" xfId="51" applyNumberFormat="1" applyFont="1" applyFill="1" applyBorder="1" applyAlignment="1">
      <alignment horizontal="center" wrapText="1"/>
    </xf>
    <xf numFmtId="4" fontId="15" fillId="0" borderId="30" xfId="51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0" fontId="10" fillId="35" borderId="47" xfId="51" applyNumberFormat="1" applyFont="1" applyFill="1" applyBorder="1" applyAlignment="1">
      <alignment horizontal="center" vertical="center" wrapText="1"/>
    </xf>
    <xf numFmtId="185" fontId="2" fillId="33" borderId="0" xfId="51" applyFont="1" applyFill="1" applyAlignment="1">
      <alignment/>
    </xf>
    <xf numFmtId="49" fontId="10" fillId="34" borderId="21" xfId="51" applyNumberFormat="1" applyFont="1" applyFill="1" applyBorder="1" applyAlignment="1">
      <alignment horizontal="center"/>
    </xf>
    <xf numFmtId="49" fontId="10" fillId="34" borderId="22" xfId="51" applyNumberFormat="1" applyFont="1" applyFill="1" applyBorder="1" applyAlignment="1">
      <alignment horizontal="center"/>
    </xf>
    <xf numFmtId="3" fontId="45" fillId="35" borderId="20" xfId="51" applyNumberFormat="1" applyFont="1" applyFill="1" applyBorder="1" applyAlignment="1">
      <alignment horizontal="right" vertical="center"/>
    </xf>
    <xf numFmtId="3" fontId="16" fillId="0" borderId="30" xfId="51" applyNumberFormat="1" applyFont="1" applyFill="1" applyBorder="1" applyAlignment="1">
      <alignment horizontal="right" vertical="center"/>
    </xf>
    <xf numFmtId="3" fontId="16" fillId="33" borderId="39" xfId="51" applyNumberFormat="1" applyFont="1" applyFill="1" applyBorder="1" applyAlignment="1">
      <alignment horizontal="right" vertical="center"/>
    </xf>
    <xf numFmtId="3" fontId="16" fillId="33" borderId="31" xfId="51" applyNumberFormat="1" applyFont="1" applyFill="1" applyBorder="1" applyAlignment="1">
      <alignment horizontal="right" vertical="center"/>
    </xf>
    <xf numFmtId="185" fontId="2" fillId="33" borderId="0" xfId="51" applyFont="1" applyFill="1" applyAlignment="1">
      <alignment horizontal="left"/>
    </xf>
    <xf numFmtId="0" fontId="48" fillId="33" borderId="0" xfId="0" applyFont="1" applyFill="1" applyAlignment="1">
      <alignment/>
    </xf>
    <xf numFmtId="4" fontId="16" fillId="33" borderId="20" xfId="51" applyNumberFormat="1" applyFont="1" applyFill="1" applyBorder="1" applyAlignment="1">
      <alignment horizontal="right" vertical="center" wrapText="1"/>
    </xf>
    <xf numFmtId="4" fontId="16" fillId="33" borderId="23" xfId="51" applyNumberFormat="1" applyFont="1" applyFill="1" applyBorder="1" applyAlignment="1">
      <alignment horizontal="right" vertical="center" wrapText="1"/>
    </xf>
    <xf numFmtId="185" fontId="7" fillId="33" borderId="0" xfId="5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86" fontId="7" fillId="33" borderId="0" xfId="51" applyNumberFormat="1" applyFont="1" applyFill="1" applyAlignment="1">
      <alignment horizontal="right"/>
    </xf>
    <xf numFmtId="185" fontId="7" fillId="33" borderId="48" xfId="51" applyFont="1" applyFill="1" applyBorder="1" applyAlignment="1">
      <alignment horizontal="center" vertical="top"/>
    </xf>
    <xf numFmtId="185" fontId="7" fillId="33" borderId="49" xfId="51" applyFont="1" applyFill="1" applyBorder="1" applyAlignment="1">
      <alignment horizontal="center" vertical="top"/>
    </xf>
    <xf numFmtId="185" fontId="7" fillId="33" borderId="16" xfId="51" applyFont="1" applyFill="1" applyBorder="1" applyAlignment="1">
      <alignment vertical="center" wrapText="1"/>
    </xf>
    <xf numFmtId="2" fontId="7" fillId="33" borderId="50" xfId="51" applyNumberFormat="1" applyFont="1" applyFill="1" applyBorder="1" applyAlignment="1">
      <alignment horizontal="center" vertical="top"/>
    </xf>
    <xf numFmtId="2" fontId="7" fillId="33" borderId="51" xfId="51" applyNumberFormat="1" applyFont="1" applyFill="1" applyBorder="1" applyAlignment="1">
      <alignment horizontal="center" vertical="top"/>
    </xf>
    <xf numFmtId="185" fontId="7" fillId="33" borderId="17" xfId="51" applyFont="1" applyFill="1" applyBorder="1" applyAlignment="1">
      <alignment horizontal="center" vertical="center" wrapText="1"/>
    </xf>
    <xf numFmtId="185" fontId="7" fillId="33" borderId="10" xfId="51" applyFont="1" applyFill="1" applyBorder="1" applyAlignment="1">
      <alignment horizontal="center"/>
    </xf>
    <xf numFmtId="185" fontId="7" fillId="33" borderId="13" xfId="51" applyFont="1" applyFill="1" applyBorder="1" applyAlignment="1">
      <alignment horizontal="center"/>
    </xf>
    <xf numFmtId="185" fontId="7" fillId="33" borderId="18" xfId="51" applyFont="1" applyFill="1" applyBorder="1" applyAlignment="1">
      <alignment vertical="center"/>
    </xf>
    <xf numFmtId="185" fontId="7" fillId="33" borderId="14" xfId="51" applyFont="1" applyFill="1" applyBorder="1" applyAlignment="1">
      <alignment horizontal="center"/>
    </xf>
    <xf numFmtId="185" fontId="7" fillId="33" borderId="11" xfId="51" applyFont="1" applyFill="1" applyBorder="1" applyAlignment="1">
      <alignment horizontal="center"/>
    </xf>
    <xf numFmtId="185" fontId="7" fillId="33" borderId="15" xfId="51" applyFont="1" applyFill="1" applyBorder="1" applyAlignment="1">
      <alignment horizontal="center"/>
    </xf>
    <xf numFmtId="185" fontId="7" fillId="33" borderId="52" xfId="51" applyFont="1" applyFill="1" applyBorder="1" applyAlignment="1">
      <alignment horizontal="center"/>
    </xf>
    <xf numFmtId="185" fontId="7" fillId="33" borderId="17" xfId="51" applyFont="1" applyFill="1" applyBorder="1" applyAlignment="1">
      <alignment horizontal="center"/>
    </xf>
    <xf numFmtId="185" fontId="7" fillId="33" borderId="17" xfId="51" applyFont="1" applyFill="1" applyBorder="1" applyAlignment="1">
      <alignment vertical="center"/>
    </xf>
    <xf numFmtId="185" fontId="7" fillId="33" borderId="17" xfId="51" applyFont="1" applyFill="1" applyBorder="1" applyAlignment="1">
      <alignment horizontal="left" vertical="center"/>
    </xf>
    <xf numFmtId="185" fontId="8" fillId="33" borderId="14" xfId="51" applyFont="1" applyFill="1" applyBorder="1" applyAlignment="1">
      <alignment horizontal="center"/>
    </xf>
    <xf numFmtId="185" fontId="8" fillId="33" borderId="11" xfId="51" applyFont="1" applyFill="1" applyBorder="1" applyAlignment="1">
      <alignment horizontal="center"/>
    </xf>
    <xf numFmtId="185" fontId="8" fillId="33" borderId="15" xfId="51" applyFont="1" applyFill="1" applyBorder="1" applyAlignment="1">
      <alignment horizontal="center"/>
    </xf>
    <xf numFmtId="185" fontId="8" fillId="33" borderId="52" xfId="51" applyFont="1" applyFill="1" applyBorder="1" applyAlignment="1">
      <alignment horizontal="center"/>
    </xf>
    <xf numFmtId="185" fontId="8" fillId="33" borderId="17" xfId="51" applyFont="1" applyFill="1" applyBorder="1" applyAlignment="1">
      <alignment horizontal="center"/>
    </xf>
    <xf numFmtId="185" fontId="8" fillId="33" borderId="17" xfId="51" applyFont="1" applyFill="1" applyBorder="1" applyAlignment="1">
      <alignment horizontal="left" vertical="center"/>
    </xf>
    <xf numFmtId="3" fontId="8" fillId="33" borderId="19" xfId="51" applyNumberFormat="1" applyFont="1" applyFill="1" applyBorder="1" applyAlignment="1">
      <alignment horizontal="right" vertical="center"/>
    </xf>
    <xf numFmtId="185" fontId="8" fillId="33" borderId="29" xfId="51" applyFont="1" applyFill="1" applyBorder="1" applyAlignment="1">
      <alignment horizontal="center"/>
    </xf>
    <xf numFmtId="185" fontId="8" fillId="33" borderId="0" xfId="51" applyFont="1" applyFill="1" applyBorder="1" applyAlignment="1">
      <alignment horizontal="center"/>
    </xf>
    <xf numFmtId="185" fontId="8" fillId="33" borderId="35" xfId="51" applyFont="1" applyFill="1" applyBorder="1" applyAlignment="1">
      <alignment horizontal="center"/>
    </xf>
    <xf numFmtId="3" fontId="29" fillId="37" borderId="32" xfId="51" applyNumberFormat="1" applyFont="1" applyFill="1" applyBorder="1" applyAlignment="1">
      <alignment horizontal="right"/>
    </xf>
    <xf numFmtId="4" fontId="49" fillId="37" borderId="32" xfId="0" applyNumberFormat="1" applyFont="1" applyFill="1" applyBorder="1" applyAlignment="1">
      <alignment/>
    </xf>
    <xf numFmtId="49" fontId="23" fillId="33" borderId="20" xfId="51" applyNumberFormat="1" applyFont="1" applyFill="1" applyBorder="1" applyAlignment="1">
      <alignment horizontal="center"/>
    </xf>
    <xf numFmtId="49" fontId="23" fillId="33" borderId="21" xfId="51" applyNumberFormat="1" applyFont="1" applyFill="1" applyBorder="1" applyAlignment="1">
      <alignment horizontal="center"/>
    </xf>
    <xf numFmtId="49" fontId="23" fillId="33" borderId="22" xfId="51" applyNumberFormat="1" applyFont="1" applyFill="1" applyBorder="1" applyAlignment="1">
      <alignment horizontal="center"/>
    </xf>
    <xf numFmtId="4" fontId="23" fillId="33" borderId="20" xfId="51" applyNumberFormat="1" applyFont="1" applyFill="1" applyBorder="1" applyAlignment="1">
      <alignment horizontal="center"/>
    </xf>
    <xf numFmtId="4" fontId="23" fillId="33" borderId="21" xfId="51" applyNumberFormat="1" applyFont="1" applyFill="1" applyBorder="1" applyAlignment="1">
      <alignment horizontal="center"/>
    </xf>
    <xf numFmtId="4" fontId="23" fillId="33" borderId="53" xfId="51" applyNumberFormat="1" applyFont="1" applyFill="1" applyBorder="1" applyAlignment="1">
      <alignment horizontal="center"/>
    </xf>
    <xf numFmtId="4" fontId="23" fillId="33" borderId="33" xfId="51" applyNumberFormat="1" applyFont="1" applyFill="1" applyBorder="1" applyAlignment="1">
      <alignment horizontal="center"/>
    </xf>
    <xf numFmtId="4" fontId="23" fillId="33" borderId="22" xfId="51" applyNumberFormat="1" applyFont="1" applyFill="1" applyBorder="1" applyAlignment="1">
      <alignment horizontal="center"/>
    </xf>
    <xf numFmtId="4" fontId="23" fillId="33" borderId="33" xfId="51" applyNumberFormat="1" applyFont="1" applyFill="1" applyBorder="1" applyAlignment="1">
      <alignment horizontal="left" vertical="center"/>
    </xf>
    <xf numFmtId="3" fontId="23" fillId="33" borderId="20" xfId="51" applyNumberFormat="1" applyFont="1" applyFill="1" applyBorder="1" applyAlignment="1">
      <alignment horizontal="right" vertical="center"/>
    </xf>
    <xf numFmtId="4" fontId="23" fillId="34" borderId="20" xfId="51" applyNumberFormat="1" applyFont="1" applyFill="1" applyBorder="1" applyAlignment="1">
      <alignment horizontal="center"/>
    </xf>
    <xf numFmtId="4" fontId="23" fillId="34" borderId="21" xfId="51" applyNumberFormat="1" applyFont="1" applyFill="1" applyBorder="1" applyAlignment="1">
      <alignment horizontal="center"/>
    </xf>
    <xf numFmtId="4" fontId="23" fillId="34" borderId="53" xfId="51" applyNumberFormat="1" applyFont="1" applyFill="1" applyBorder="1" applyAlignment="1">
      <alignment horizontal="center"/>
    </xf>
    <xf numFmtId="4" fontId="23" fillId="34" borderId="33" xfId="51" applyNumberFormat="1" applyFont="1" applyFill="1" applyBorder="1" applyAlignment="1">
      <alignment horizontal="center"/>
    </xf>
    <xf numFmtId="4" fontId="23" fillId="34" borderId="22" xfId="51" applyNumberFormat="1" applyFont="1" applyFill="1" applyBorder="1" applyAlignment="1">
      <alignment horizontal="center"/>
    </xf>
    <xf numFmtId="3" fontId="23" fillId="34" borderId="20" xfId="51" applyNumberFormat="1" applyFont="1" applyFill="1" applyBorder="1" applyAlignment="1">
      <alignment horizontal="right" vertical="center"/>
    </xf>
    <xf numFmtId="4" fontId="33" fillId="33" borderId="20" xfId="51" applyNumberFormat="1" applyFont="1" applyFill="1" applyBorder="1" applyAlignment="1">
      <alignment horizontal="center"/>
    </xf>
    <xf numFmtId="4" fontId="33" fillId="33" borderId="21" xfId="51" applyNumberFormat="1" applyFont="1" applyFill="1" applyBorder="1" applyAlignment="1">
      <alignment horizontal="center"/>
    </xf>
    <xf numFmtId="4" fontId="33" fillId="33" borderId="22" xfId="51" applyNumberFormat="1" applyFont="1" applyFill="1" applyBorder="1" applyAlignment="1">
      <alignment horizontal="center"/>
    </xf>
    <xf numFmtId="4" fontId="33" fillId="33" borderId="53" xfId="51" applyNumberFormat="1" applyFont="1" applyFill="1" applyBorder="1" applyAlignment="1">
      <alignment horizontal="center"/>
    </xf>
    <xf numFmtId="4" fontId="33" fillId="33" borderId="33" xfId="51" applyNumberFormat="1" applyFont="1" applyFill="1" applyBorder="1" applyAlignment="1">
      <alignment horizontal="center"/>
    </xf>
    <xf numFmtId="3" fontId="33" fillId="33" borderId="20" xfId="51" applyNumberFormat="1" applyFont="1" applyFill="1" applyBorder="1" applyAlignment="1">
      <alignment horizontal="right" vertical="center"/>
    </xf>
    <xf numFmtId="4" fontId="43" fillId="35" borderId="20" xfId="51" applyNumberFormat="1" applyFont="1" applyFill="1" applyBorder="1" applyAlignment="1">
      <alignment horizontal="center"/>
    </xf>
    <xf numFmtId="4" fontId="43" fillId="35" borderId="21" xfId="51" applyNumberFormat="1" applyFont="1" applyFill="1" applyBorder="1" applyAlignment="1">
      <alignment horizontal="center"/>
    </xf>
    <xf numFmtId="4" fontId="43" fillId="35" borderId="22" xfId="51" applyNumberFormat="1" applyFont="1" applyFill="1" applyBorder="1" applyAlignment="1">
      <alignment horizontal="center"/>
    </xf>
    <xf numFmtId="3" fontId="43" fillId="35" borderId="20" xfId="51" applyNumberFormat="1" applyFont="1" applyFill="1" applyBorder="1" applyAlignment="1">
      <alignment horizontal="right" vertical="center"/>
    </xf>
    <xf numFmtId="4" fontId="43" fillId="35" borderId="20" xfId="51" applyNumberFormat="1" applyFont="1" applyFill="1" applyBorder="1" applyAlignment="1">
      <alignment horizontal="right" vertical="center"/>
    </xf>
    <xf numFmtId="4" fontId="50" fillId="33" borderId="21" xfId="51" applyNumberFormat="1" applyFont="1" applyFill="1" applyBorder="1" applyAlignment="1">
      <alignment horizontal="center"/>
    </xf>
    <xf numFmtId="4" fontId="50" fillId="33" borderId="22" xfId="51" applyNumberFormat="1" applyFont="1" applyFill="1" applyBorder="1" applyAlignment="1">
      <alignment horizontal="center"/>
    </xf>
    <xf numFmtId="4" fontId="50" fillId="33" borderId="33" xfId="51" applyNumberFormat="1" applyFont="1" applyFill="1" applyBorder="1" applyAlignment="1">
      <alignment horizontal="left" vertical="center" wrapText="1"/>
    </xf>
    <xf numFmtId="3" fontId="50" fillId="33" borderId="20" xfId="51" applyNumberFormat="1" applyFont="1" applyFill="1" applyBorder="1" applyAlignment="1">
      <alignment horizontal="right" vertical="center"/>
    </xf>
    <xf numFmtId="4" fontId="50" fillId="33" borderId="20" xfId="51" applyNumberFormat="1" applyFont="1" applyFill="1" applyBorder="1" applyAlignment="1">
      <alignment horizontal="right" vertical="center"/>
    </xf>
    <xf numFmtId="3" fontId="43" fillId="35" borderId="36" xfId="51" applyNumberFormat="1" applyFont="1" applyFill="1" applyBorder="1" applyAlignment="1">
      <alignment horizontal="right" vertical="center"/>
    </xf>
    <xf numFmtId="4" fontId="33" fillId="33" borderId="24" xfId="51" applyNumberFormat="1" applyFont="1" applyFill="1" applyBorder="1" applyAlignment="1">
      <alignment horizontal="center"/>
    </xf>
    <xf numFmtId="4" fontId="33" fillId="33" borderId="54" xfId="51" applyNumberFormat="1" applyFont="1" applyFill="1" applyBorder="1" applyAlignment="1">
      <alignment horizontal="center"/>
    </xf>
    <xf numFmtId="4" fontId="33" fillId="33" borderId="34" xfId="51" applyNumberFormat="1" applyFont="1" applyFill="1" applyBorder="1" applyAlignment="1">
      <alignment horizontal="center"/>
    </xf>
    <xf numFmtId="4" fontId="33" fillId="33" borderId="23" xfId="51" applyNumberFormat="1" applyFont="1" applyFill="1" applyBorder="1" applyAlignment="1">
      <alignment horizontal="center"/>
    </xf>
    <xf numFmtId="4" fontId="50" fillId="33" borderId="24" xfId="51" applyNumberFormat="1" applyFont="1" applyFill="1" applyBorder="1" applyAlignment="1">
      <alignment horizontal="center"/>
    </xf>
    <xf numFmtId="4" fontId="50" fillId="33" borderId="25" xfId="51" applyNumberFormat="1" applyFont="1" applyFill="1" applyBorder="1" applyAlignment="1">
      <alignment horizontal="center"/>
    </xf>
    <xf numFmtId="3" fontId="50" fillId="33" borderId="23" xfId="51" applyNumberFormat="1" applyFont="1" applyFill="1" applyBorder="1" applyAlignment="1">
      <alignment horizontal="right" vertical="center"/>
    </xf>
    <xf numFmtId="3" fontId="50" fillId="33" borderId="31" xfId="51" applyNumberFormat="1" applyFont="1" applyFill="1" applyBorder="1" applyAlignment="1">
      <alignment horizontal="right" vertical="center"/>
    </xf>
    <xf numFmtId="0" fontId="24" fillId="0" borderId="32" xfId="0" applyFont="1" applyBorder="1" applyAlignment="1">
      <alignment/>
    </xf>
    <xf numFmtId="4" fontId="33" fillId="33" borderId="33" xfId="51" applyNumberFormat="1" applyFont="1" applyFill="1" applyBorder="1" applyAlignment="1">
      <alignment horizontal="left" vertical="center" wrapText="1"/>
    </xf>
    <xf numFmtId="4" fontId="23" fillId="34" borderId="33" xfId="51" applyNumberFormat="1" applyFont="1" applyFill="1" applyBorder="1" applyAlignment="1">
      <alignment horizontal="left" vertical="center" wrapText="1"/>
    </xf>
    <xf numFmtId="4" fontId="43" fillId="35" borderId="33" xfId="51" applyNumberFormat="1" applyFont="1" applyFill="1" applyBorder="1" applyAlignment="1">
      <alignment horizontal="left" vertical="center" wrapText="1"/>
    </xf>
    <xf numFmtId="4" fontId="50" fillId="33" borderId="34" xfId="51" applyNumberFormat="1" applyFont="1" applyFill="1" applyBorder="1" applyAlignment="1">
      <alignment horizontal="left" vertical="center" wrapText="1"/>
    </xf>
    <xf numFmtId="2" fontId="5" fillId="33" borderId="16" xfId="51" applyNumberFormat="1" applyFont="1" applyFill="1" applyBorder="1" applyAlignment="1">
      <alignment horizontal="center" vertical="center"/>
    </xf>
    <xf numFmtId="2" fontId="5" fillId="33" borderId="27" xfId="51" applyNumberFormat="1" applyFont="1" applyFill="1" applyBorder="1" applyAlignment="1">
      <alignment horizontal="center" vertical="top"/>
    </xf>
    <xf numFmtId="2" fontId="5" fillId="33" borderId="55" xfId="51" applyNumberFormat="1" applyFont="1" applyFill="1" applyBorder="1" applyAlignment="1">
      <alignment horizontal="center" vertical="top"/>
    </xf>
    <xf numFmtId="2" fontId="5" fillId="33" borderId="18" xfId="51" applyNumberFormat="1" applyFont="1" applyFill="1" applyBorder="1" applyAlignment="1">
      <alignment horizontal="center" vertical="center"/>
    </xf>
    <xf numFmtId="185" fontId="5" fillId="33" borderId="12" xfId="51" applyFont="1" applyFill="1" applyBorder="1" applyAlignment="1">
      <alignment horizontal="center"/>
    </xf>
    <xf numFmtId="185" fontId="5" fillId="33" borderId="10" xfId="51" applyFont="1" applyFill="1" applyBorder="1" applyAlignment="1">
      <alignment horizontal="center"/>
    </xf>
    <xf numFmtId="185" fontId="5" fillId="33" borderId="13" xfId="51" applyFont="1" applyFill="1" applyBorder="1" applyAlignment="1">
      <alignment horizontal="center"/>
    </xf>
    <xf numFmtId="185" fontId="5" fillId="33" borderId="56" xfId="51" applyFont="1" applyFill="1" applyBorder="1" applyAlignment="1">
      <alignment horizontal="center"/>
    </xf>
    <xf numFmtId="185" fontId="5" fillId="33" borderId="18" xfId="51" applyFont="1" applyFill="1" applyBorder="1" applyAlignment="1">
      <alignment horizontal="center"/>
    </xf>
    <xf numFmtId="0" fontId="47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47" fillId="35" borderId="0" xfId="0" applyFont="1" applyFill="1" applyAlignment="1">
      <alignment/>
    </xf>
    <xf numFmtId="4" fontId="11" fillId="33" borderId="29" xfId="51" applyNumberFormat="1" applyFont="1" applyFill="1" applyBorder="1" applyAlignment="1">
      <alignment/>
    </xf>
    <xf numFmtId="4" fontId="11" fillId="33" borderId="0" xfId="51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" fontId="12" fillId="38" borderId="20" xfId="51" applyNumberFormat="1" applyFont="1" applyFill="1" applyBorder="1" applyAlignment="1">
      <alignment horizontal="center"/>
    </xf>
    <xf numFmtId="3" fontId="12" fillId="38" borderId="20" xfId="51" applyNumberFormat="1" applyFont="1" applyFill="1" applyBorder="1" applyAlignment="1">
      <alignment horizontal="right" vertical="center"/>
    </xf>
    <xf numFmtId="3" fontId="16" fillId="38" borderId="20" xfId="51" applyNumberFormat="1" applyFont="1" applyFill="1" applyBorder="1" applyAlignment="1">
      <alignment horizontal="right" vertical="center"/>
    </xf>
    <xf numFmtId="179" fontId="16" fillId="33" borderId="20" xfId="55" applyFont="1" applyFill="1" applyBorder="1" applyAlignment="1">
      <alignment horizontal="right" vertical="center" wrapText="1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2" fillId="38" borderId="0" xfId="0" applyFont="1" applyFill="1" applyAlignment="1">
      <alignment/>
    </xf>
    <xf numFmtId="0" fontId="52" fillId="3" borderId="0" xfId="0" applyFont="1" applyFill="1" applyAlignment="1">
      <alignment/>
    </xf>
    <xf numFmtId="0" fontId="153" fillId="38" borderId="0" xfId="0" applyFont="1" applyFill="1" applyAlignment="1">
      <alignment/>
    </xf>
    <xf numFmtId="49" fontId="54" fillId="33" borderId="20" xfId="51" applyNumberFormat="1" applyFont="1" applyFill="1" applyBorder="1" applyAlignment="1">
      <alignment horizontal="center"/>
    </xf>
    <xf numFmtId="49" fontId="54" fillId="33" borderId="21" xfId="51" applyNumberFormat="1" applyFont="1" applyFill="1" applyBorder="1" applyAlignment="1">
      <alignment horizontal="center"/>
    </xf>
    <xf numFmtId="49" fontId="55" fillId="0" borderId="22" xfId="51" applyNumberFormat="1" applyFont="1" applyFill="1" applyBorder="1" applyAlignment="1">
      <alignment horizontal="center"/>
    </xf>
    <xf numFmtId="49" fontId="55" fillId="0" borderId="20" xfId="51" applyNumberFormat="1" applyFont="1" applyFill="1" applyBorder="1" applyAlignment="1">
      <alignment horizontal="center" wrapText="1"/>
    </xf>
    <xf numFmtId="49" fontId="55" fillId="0" borderId="21" xfId="51" applyNumberFormat="1" applyFont="1" applyFill="1" applyBorder="1" applyAlignment="1">
      <alignment horizontal="center" wrapText="1"/>
    </xf>
    <xf numFmtId="4" fontId="55" fillId="0" borderId="22" xfId="51" applyNumberFormat="1" applyFont="1" applyFill="1" applyBorder="1" applyAlignment="1">
      <alignment horizontal="center"/>
    </xf>
    <xf numFmtId="4" fontId="55" fillId="0" borderId="30" xfId="51" applyNumberFormat="1" applyFont="1" applyFill="1" applyBorder="1" applyAlignment="1">
      <alignment horizontal="center"/>
    </xf>
    <xf numFmtId="4" fontId="55" fillId="0" borderId="20" xfId="51" applyNumberFormat="1" applyFont="1" applyFill="1" applyBorder="1" applyAlignment="1">
      <alignment horizontal="center"/>
    </xf>
    <xf numFmtId="4" fontId="55" fillId="0" borderId="21" xfId="51" applyNumberFormat="1" applyFont="1" applyFill="1" applyBorder="1" applyAlignment="1">
      <alignment horizontal="center" wrapText="1"/>
    </xf>
    <xf numFmtId="4" fontId="55" fillId="0" borderId="22" xfId="51" applyNumberFormat="1" applyFont="1" applyFill="1" applyBorder="1" applyAlignment="1">
      <alignment horizontal="center" wrapText="1"/>
    </xf>
    <xf numFmtId="4" fontId="55" fillId="0" borderId="33" xfId="51" applyNumberFormat="1" applyFont="1" applyFill="1" applyBorder="1" applyAlignment="1">
      <alignment horizontal="left" vertical="center" wrapText="1"/>
    </xf>
    <xf numFmtId="3" fontId="55" fillId="0" borderId="20" xfId="51" applyNumberFormat="1" applyFont="1" applyFill="1" applyBorder="1" applyAlignment="1">
      <alignment horizontal="right" vertical="center"/>
    </xf>
    <xf numFmtId="4" fontId="55" fillId="0" borderId="20" xfId="51" applyNumberFormat="1" applyFont="1" applyFill="1" applyBorder="1" applyAlignment="1">
      <alignment horizontal="right" vertical="center"/>
    </xf>
    <xf numFmtId="3" fontId="55" fillId="0" borderId="30" xfId="51" applyNumberFormat="1" applyFont="1" applyFill="1" applyBorder="1" applyAlignment="1">
      <alignment horizontal="right" vertical="center"/>
    </xf>
    <xf numFmtId="4" fontId="56" fillId="37" borderId="32" xfId="0" applyNumberFormat="1" applyFont="1" applyFill="1" applyBorder="1" applyAlignment="1">
      <alignment/>
    </xf>
    <xf numFmtId="4" fontId="57" fillId="33" borderId="20" xfId="51" applyNumberFormat="1" applyFont="1" applyFill="1" applyBorder="1" applyAlignment="1">
      <alignment horizontal="center"/>
    </xf>
    <xf numFmtId="4" fontId="57" fillId="33" borderId="21" xfId="51" applyNumberFormat="1" applyFont="1" applyFill="1" applyBorder="1" applyAlignment="1">
      <alignment horizontal="center"/>
    </xf>
    <xf numFmtId="4" fontId="57" fillId="33" borderId="22" xfId="51" applyNumberFormat="1" applyFont="1" applyFill="1" applyBorder="1" applyAlignment="1">
      <alignment horizontal="center"/>
    </xf>
    <xf numFmtId="4" fontId="58" fillId="36" borderId="22" xfId="51" applyNumberFormat="1" applyFont="1" applyFill="1" applyBorder="1" applyAlignment="1">
      <alignment horizontal="center"/>
    </xf>
    <xf numFmtId="4" fontId="58" fillId="36" borderId="30" xfId="51" applyNumberFormat="1" applyFont="1" applyFill="1" applyBorder="1" applyAlignment="1">
      <alignment horizontal="center"/>
    </xf>
    <xf numFmtId="4" fontId="58" fillId="36" borderId="20" xfId="51" applyNumberFormat="1" applyFont="1" applyFill="1" applyBorder="1" applyAlignment="1">
      <alignment horizontal="center"/>
    </xf>
    <xf numFmtId="4" fontId="58" fillId="36" borderId="21" xfId="51" applyNumberFormat="1" applyFont="1" applyFill="1" applyBorder="1" applyAlignment="1">
      <alignment horizontal="center" wrapText="1"/>
    </xf>
    <xf numFmtId="4" fontId="58" fillId="36" borderId="22" xfId="51" applyNumberFormat="1" applyFont="1" applyFill="1" applyBorder="1" applyAlignment="1">
      <alignment horizontal="center" wrapText="1"/>
    </xf>
    <xf numFmtId="4" fontId="58" fillId="36" borderId="33" xfId="51" applyNumberFormat="1" applyFont="1" applyFill="1" applyBorder="1" applyAlignment="1">
      <alignment horizontal="left" vertical="center" wrapText="1"/>
    </xf>
    <xf numFmtId="4" fontId="58" fillId="36" borderId="20" xfId="51" applyNumberFormat="1" applyFont="1" applyFill="1" applyBorder="1" applyAlignment="1">
      <alignment horizontal="right" vertical="center"/>
    </xf>
    <xf numFmtId="3" fontId="58" fillId="36" borderId="20" xfId="51" applyNumberFormat="1" applyFont="1" applyFill="1" applyBorder="1" applyAlignment="1">
      <alignment horizontal="right" vertical="center"/>
    </xf>
    <xf numFmtId="4" fontId="54" fillId="33" borderId="20" xfId="51" applyNumberFormat="1" applyFont="1" applyFill="1" applyBorder="1" applyAlignment="1">
      <alignment horizontal="center"/>
    </xf>
    <xf numFmtId="4" fontId="54" fillId="33" borderId="21" xfId="51" applyNumberFormat="1" applyFont="1" applyFill="1" applyBorder="1" applyAlignment="1">
      <alignment horizontal="center"/>
    </xf>
    <xf numFmtId="4" fontId="54" fillId="0" borderId="22" xfId="51" applyNumberFormat="1" applyFont="1" applyFill="1" applyBorder="1" applyAlignment="1">
      <alignment horizontal="center"/>
    </xf>
    <xf numFmtId="4" fontId="54" fillId="33" borderId="22" xfId="51" applyNumberFormat="1" applyFont="1" applyFill="1" applyBorder="1" applyAlignment="1">
      <alignment horizontal="center"/>
    </xf>
    <xf numFmtId="4" fontId="54" fillId="33" borderId="30" xfId="51" applyNumberFormat="1" applyFont="1" applyFill="1" applyBorder="1" applyAlignment="1">
      <alignment horizontal="center"/>
    </xf>
    <xf numFmtId="4" fontId="59" fillId="35" borderId="20" xfId="51" applyNumberFormat="1" applyFont="1" applyFill="1" applyBorder="1" applyAlignment="1">
      <alignment horizontal="center"/>
    </xf>
    <xf numFmtId="4" fontId="59" fillId="35" borderId="21" xfId="51" applyNumberFormat="1" applyFont="1" applyFill="1" applyBorder="1" applyAlignment="1">
      <alignment horizontal="center" wrapText="1"/>
    </xf>
    <xf numFmtId="4" fontId="59" fillId="35" borderId="22" xfId="51" applyNumberFormat="1" applyFont="1" applyFill="1" applyBorder="1" applyAlignment="1">
      <alignment horizontal="center" wrapText="1"/>
    </xf>
    <xf numFmtId="4" fontId="59" fillId="35" borderId="33" xfId="51" applyNumberFormat="1" applyFont="1" applyFill="1" applyBorder="1" applyAlignment="1">
      <alignment horizontal="left" vertical="center" wrapText="1"/>
    </xf>
    <xf numFmtId="3" fontId="59" fillId="35" borderId="20" xfId="51" applyNumberFormat="1" applyFont="1" applyFill="1" applyBorder="1" applyAlignment="1">
      <alignment horizontal="right" vertical="center"/>
    </xf>
    <xf numFmtId="3" fontId="59" fillId="35" borderId="30" xfId="51" applyNumberFormat="1" applyFont="1" applyFill="1" applyBorder="1" applyAlignment="1">
      <alignment horizontal="right" vertical="center"/>
    </xf>
    <xf numFmtId="4" fontId="57" fillId="33" borderId="30" xfId="51" applyNumberFormat="1" applyFont="1" applyFill="1" applyBorder="1" applyAlignment="1">
      <alignment horizontal="center"/>
    </xf>
    <xf numFmtId="4" fontId="60" fillId="33" borderId="21" xfId="51" applyNumberFormat="1" applyFont="1" applyFill="1" applyBorder="1" applyAlignment="1">
      <alignment horizontal="center" wrapText="1"/>
    </xf>
    <xf numFmtId="4" fontId="60" fillId="33" borderId="22" xfId="51" applyNumberFormat="1" applyFont="1" applyFill="1" applyBorder="1" applyAlignment="1">
      <alignment horizontal="center" wrapText="1"/>
    </xf>
    <xf numFmtId="4" fontId="60" fillId="33" borderId="33" xfId="51" applyNumberFormat="1" applyFont="1" applyFill="1" applyBorder="1" applyAlignment="1">
      <alignment horizontal="left" vertical="center" wrapText="1"/>
    </xf>
    <xf numFmtId="4" fontId="60" fillId="33" borderId="30" xfId="51" applyNumberFormat="1" applyFont="1" applyFill="1" applyBorder="1" applyAlignment="1">
      <alignment horizontal="right" vertical="center" wrapText="1"/>
    </xf>
    <xf numFmtId="4" fontId="60" fillId="33" borderId="30" xfId="51" applyNumberFormat="1" applyFont="1" applyFill="1" applyBorder="1" applyAlignment="1">
      <alignment horizontal="right" vertical="center"/>
    </xf>
    <xf numFmtId="3" fontId="60" fillId="33" borderId="33" xfId="51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4" fontId="57" fillId="33" borderId="36" xfId="51" applyNumberFormat="1" applyFont="1" applyFill="1" applyBorder="1" applyAlignment="1">
      <alignment horizontal="center"/>
    </xf>
    <xf numFmtId="4" fontId="57" fillId="33" borderId="37" xfId="51" applyNumberFormat="1" applyFont="1" applyFill="1" applyBorder="1" applyAlignment="1">
      <alignment horizontal="center"/>
    </xf>
    <xf numFmtId="4" fontId="57" fillId="33" borderId="38" xfId="51" applyNumberFormat="1" applyFont="1" applyFill="1" applyBorder="1" applyAlignment="1">
      <alignment horizontal="center"/>
    </xf>
    <xf numFmtId="4" fontId="57" fillId="33" borderId="39" xfId="51" applyNumberFormat="1" applyFont="1" applyFill="1" applyBorder="1" applyAlignment="1">
      <alignment horizontal="center"/>
    </xf>
    <xf numFmtId="4" fontId="60" fillId="33" borderId="37" xfId="51" applyNumberFormat="1" applyFont="1" applyFill="1" applyBorder="1" applyAlignment="1">
      <alignment horizontal="center" wrapText="1"/>
    </xf>
    <xf numFmtId="4" fontId="60" fillId="33" borderId="38" xfId="51" applyNumberFormat="1" applyFont="1" applyFill="1" applyBorder="1" applyAlignment="1">
      <alignment horizontal="center" wrapText="1"/>
    </xf>
    <xf numFmtId="4" fontId="60" fillId="33" borderId="40" xfId="51" applyNumberFormat="1" applyFont="1" applyFill="1" applyBorder="1" applyAlignment="1">
      <alignment horizontal="left" vertical="center" wrapText="1"/>
    </xf>
    <xf numFmtId="4" fontId="60" fillId="33" borderId="31" xfId="51" applyNumberFormat="1" applyFont="1" applyFill="1" applyBorder="1" applyAlignment="1">
      <alignment horizontal="right" vertical="center" wrapText="1"/>
    </xf>
    <xf numFmtId="4" fontId="60" fillId="33" borderId="39" xfId="51" applyNumberFormat="1" applyFont="1" applyFill="1" applyBorder="1" applyAlignment="1">
      <alignment horizontal="right" vertical="center"/>
    </xf>
    <xf numFmtId="3" fontId="60" fillId="33" borderId="40" xfId="51" applyNumberFormat="1" applyFont="1" applyFill="1" applyBorder="1" applyAlignment="1">
      <alignment horizontal="right" vertical="center"/>
    </xf>
    <xf numFmtId="4" fontId="57" fillId="33" borderId="41" xfId="51" applyNumberFormat="1" applyFont="1" applyFill="1" applyBorder="1" applyAlignment="1">
      <alignment horizontal="center"/>
    </xf>
    <xf numFmtId="4" fontId="57" fillId="33" borderId="42" xfId="51" applyNumberFormat="1" applyFont="1" applyFill="1" applyBorder="1" applyAlignment="1">
      <alignment horizontal="center"/>
    </xf>
    <xf numFmtId="4" fontId="57" fillId="33" borderId="43" xfId="51" applyNumberFormat="1" applyFont="1" applyFill="1" applyBorder="1" applyAlignment="1">
      <alignment horizontal="center"/>
    </xf>
    <xf numFmtId="4" fontId="58" fillId="36" borderId="43" xfId="51" applyNumberFormat="1" applyFont="1" applyFill="1" applyBorder="1" applyAlignment="1">
      <alignment horizontal="center"/>
    </xf>
    <xf numFmtId="4" fontId="58" fillId="36" borderId="44" xfId="51" applyNumberFormat="1" applyFont="1" applyFill="1" applyBorder="1" applyAlignment="1">
      <alignment horizontal="center"/>
    </xf>
    <xf numFmtId="4" fontId="58" fillId="36" borderId="41" xfId="51" applyNumberFormat="1" applyFont="1" applyFill="1" applyBorder="1" applyAlignment="1">
      <alignment horizontal="center"/>
    </xf>
    <xf numFmtId="4" fontId="58" fillId="36" borderId="42" xfId="51" applyNumberFormat="1" applyFont="1" applyFill="1" applyBorder="1" applyAlignment="1">
      <alignment horizontal="center" wrapText="1"/>
    </xf>
    <xf numFmtId="4" fontId="58" fillId="36" borderId="43" xfId="51" applyNumberFormat="1" applyFont="1" applyFill="1" applyBorder="1" applyAlignment="1">
      <alignment horizontal="center" wrapText="1"/>
    </xf>
    <xf numFmtId="4" fontId="58" fillId="36" borderId="45" xfId="51" applyNumberFormat="1" applyFont="1" applyFill="1" applyBorder="1" applyAlignment="1">
      <alignment horizontal="left" vertical="center" wrapText="1"/>
    </xf>
    <xf numFmtId="3" fontId="58" fillId="36" borderId="41" xfId="51" applyNumberFormat="1" applyFont="1" applyFill="1" applyBorder="1" applyAlignment="1">
      <alignment horizontal="right" vertical="center"/>
    </xf>
    <xf numFmtId="4" fontId="58" fillId="36" borderId="41" xfId="51" applyNumberFormat="1" applyFont="1" applyFill="1" applyBorder="1" applyAlignment="1">
      <alignment horizontal="right" vertical="center"/>
    </xf>
    <xf numFmtId="4" fontId="59" fillId="35" borderId="20" xfId="51" applyNumberFormat="1" applyFont="1" applyFill="1" applyBorder="1" applyAlignment="1">
      <alignment horizontal="right" vertical="center"/>
    </xf>
    <xf numFmtId="4" fontId="59" fillId="35" borderId="33" xfId="51" applyNumberFormat="1" applyFont="1" applyFill="1" applyBorder="1" applyAlignment="1">
      <alignment horizontal="right" vertical="center"/>
    </xf>
    <xf numFmtId="4" fontId="60" fillId="33" borderId="33" xfId="51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4" fontId="57" fillId="33" borderId="23" xfId="51" applyNumberFormat="1" applyFont="1" applyFill="1" applyBorder="1" applyAlignment="1">
      <alignment horizontal="center"/>
    </xf>
    <xf numFmtId="4" fontId="57" fillId="33" borderId="24" xfId="51" applyNumberFormat="1" applyFont="1" applyFill="1" applyBorder="1" applyAlignment="1">
      <alignment horizontal="center"/>
    </xf>
    <xf numFmtId="4" fontId="57" fillId="33" borderId="25" xfId="51" applyNumberFormat="1" applyFont="1" applyFill="1" applyBorder="1" applyAlignment="1">
      <alignment horizontal="center"/>
    </xf>
    <xf numFmtId="4" fontId="57" fillId="33" borderId="31" xfId="51" applyNumberFormat="1" applyFont="1" applyFill="1" applyBorder="1" applyAlignment="1">
      <alignment horizontal="center"/>
    </xf>
    <xf numFmtId="4" fontId="60" fillId="33" borderId="24" xfId="51" applyNumberFormat="1" applyFont="1" applyFill="1" applyBorder="1" applyAlignment="1">
      <alignment horizontal="center" wrapText="1"/>
    </xf>
    <xf numFmtId="4" fontId="60" fillId="33" borderId="25" xfId="51" applyNumberFormat="1" applyFont="1" applyFill="1" applyBorder="1" applyAlignment="1">
      <alignment horizontal="center" wrapText="1"/>
    </xf>
    <xf numFmtId="4" fontId="60" fillId="33" borderId="34" xfId="51" applyNumberFormat="1" applyFont="1" applyFill="1" applyBorder="1" applyAlignment="1">
      <alignment horizontal="left" vertical="center" wrapText="1"/>
    </xf>
    <xf numFmtId="4" fontId="60" fillId="33" borderId="31" xfId="51" applyNumberFormat="1" applyFont="1" applyFill="1" applyBorder="1" applyAlignment="1">
      <alignment horizontal="right" vertical="center"/>
    </xf>
    <xf numFmtId="4" fontId="60" fillId="33" borderId="34" xfId="51" applyNumberFormat="1" applyFont="1" applyFill="1" applyBorder="1" applyAlignment="1">
      <alignment horizontal="right" vertical="center"/>
    </xf>
    <xf numFmtId="49" fontId="58" fillId="36" borderId="43" xfId="51" applyNumberFormat="1" applyFont="1" applyFill="1" applyBorder="1" applyAlignment="1">
      <alignment horizontal="center"/>
    </xf>
    <xf numFmtId="4" fontId="58" fillId="36" borderId="44" xfId="51" applyNumberFormat="1" applyFont="1" applyFill="1" applyBorder="1" applyAlignment="1">
      <alignment horizontal="right" vertical="center"/>
    </xf>
    <xf numFmtId="4" fontId="51" fillId="0" borderId="32" xfId="0" applyNumberFormat="1" applyFont="1" applyBorder="1" applyAlignment="1">
      <alignment horizontal="center" vertical="center"/>
    </xf>
    <xf numFmtId="49" fontId="60" fillId="33" borderId="21" xfId="51" applyNumberFormat="1" applyFont="1" applyFill="1" applyBorder="1" applyAlignment="1">
      <alignment horizontal="center" wrapText="1"/>
    </xf>
    <xf numFmtId="4" fontId="60" fillId="33" borderId="32" xfId="51" applyNumberFormat="1" applyFont="1" applyFill="1" applyBorder="1" applyAlignment="1">
      <alignment horizontal="right" vertical="center"/>
    </xf>
    <xf numFmtId="3" fontId="60" fillId="33" borderId="34" xfId="51" applyNumberFormat="1" applyFont="1" applyFill="1" applyBorder="1" applyAlignment="1">
      <alignment horizontal="right" vertical="center"/>
    </xf>
    <xf numFmtId="4" fontId="55" fillId="0" borderId="20" xfId="51" applyNumberFormat="1" applyFont="1" applyFill="1" applyBorder="1" applyAlignment="1">
      <alignment horizontal="center" wrapText="1"/>
    </xf>
    <xf numFmtId="4" fontId="55" fillId="0" borderId="30" xfId="51" applyNumberFormat="1" applyFont="1" applyFill="1" applyBorder="1" applyAlignment="1">
      <alignment horizontal="right" vertical="center"/>
    </xf>
    <xf numFmtId="4" fontId="59" fillId="35" borderId="30" xfId="51" applyNumberFormat="1" applyFont="1" applyFill="1" applyBorder="1" applyAlignment="1">
      <alignment horizontal="right" vertical="center"/>
    </xf>
    <xf numFmtId="4" fontId="60" fillId="33" borderId="20" xfId="51" applyNumberFormat="1" applyFont="1" applyFill="1" applyBorder="1" applyAlignment="1">
      <alignment horizontal="right" vertical="center" wrapText="1"/>
    </xf>
    <xf numFmtId="4" fontId="52" fillId="0" borderId="0" xfId="0" applyNumberFormat="1" applyFont="1" applyAlignment="1">
      <alignment vertical="center"/>
    </xf>
    <xf numFmtId="4" fontId="60" fillId="33" borderId="23" xfId="51" applyNumberFormat="1" applyFont="1" applyFill="1" applyBorder="1" applyAlignment="1">
      <alignment horizontal="right" vertical="center" wrapText="1"/>
    </xf>
    <xf numFmtId="4" fontId="60" fillId="33" borderId="40" xfId="51" applyNumberFormat="1" applyFont="1" applyFill="1" applyBorder="1" applyAlignment="1">
      <alignment horizontal="right" vertical="center"/>
    </xf>
    <xf numFmtId="4" fontId="52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185" fontId="14" fillId="33" borderId="0" xfId="51" applyFont="1" applyFill="1" applyBorder="1" applyAlignment="1">
      <alignment vertical="center"/>
    </xf>
    <xf numFmtId="0" fontId="53" fillId="25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3" fontId="10" fillId="16" borderId="2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0" fontId="11" fillId="33" borderId="21" xfId="0" applyFont="1" applyFill="1" applyBorder="1" applyAlignment="1">
      <alignment/>
    </xf>
    <xf numFmtId="0" fontId="154" fillId="33" borderId="21" xfId="0" applyFont="1" applyFill="1" applyBorder="1" applyAlignment="1">
      <alignment/>
    </xf>
    <xf numFmtId="0" fontId="154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4" fontId="11" fillId="33" borderId="21" xfId="0" applyNumberFormat="1" applyFont="1" applyFill="1" applyBorder="1" applyAlignment="1">
      <alignment horizontal="center"/>
    </xf>
    <xf numFmtId="0" fontId="9" fillId="16" borderId="21" xfId="0" applyFont="1" applyFill="1" applyBorder="1" applyAlignment="1">
      <alignment/>
    </xf>
    <xf numFmtId="0" fontId="10" fillId="16" borderId="21" xfId="0" applyFont="1" applyFill="1" applyBorder="1" applyAlignment="1">
      <alignment/>
    </xf>
    <xf numFmtId="4" fontId="10" fillId="16" borderId="21" xfId="0" applyNumberFormat="1" applyFont="1" applyFill="1" applyBorder="1" applyAlignment="1">
      <alignment horizontal="center"/>
    </xf>
    <xf numFmtId="49" fontId="16" fillId="33" borderId="0" xfId="51" applyNumberFormat="1" applyFont="1" applyFill="1" applyBorder="1" applyAlignment="1">
      <alignment horizontal="center" wrapText="1"/>
    </xf>
    <xf numFmtId="49" fontId="13" fillId="36" borderId="43" xfId="51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wrapText="1"/>
    </xf>
    <xf numFmtId="49" fontId="65" fillId="33" borderId="0" xfId="0" applyNumberFormat="1" applyFont="1" applyFill="1" applyBorder="1" applyAlignment="1">
      <alignment horizontal="center" wrapText="1"/>
    </xf>
    <xf numFmtId="0" fontId="68" fillId="33" borderId="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 wrapText="1"/>
    </xf>
    <xf numFmtId="3" fontId="68" fillId="33" borderId="0" xfId="0" applyNumberFormat="1" applyFont="1" applyFill="1" applyBorder="1" applyAlignment="1">
      <alignment horizontal="right" wrapText="1"/>
    </xf>
    <xf numFmtId="0" fontId="0" fillId="38" borderId="0" xfId="0" applyFill="1" applyAlignment="1">
      <alignment/>
    </xf>
    <xf numFmtId="49" fontId="66" fillId="38" borderId="0" xfId="0" applyNumberFormat="1" applyFont="1" applyFill="1" applyBorder="1" applyAlignment="1">
      <alignment horizontal="center" wrapText="1"/>
    </xf>
    <xf numFmtId="0" fontId="65" fillId="38" borderId="0" xfId="0" applyFont="1" applyFill="1" applyBorder="1" applyAlignment="1">
      <alignment horizontal="center" wrapText="1"/>
    </xf>
    <xf numFmtId="49" fontId="65" fillId="38" borderId="0" xfId="0" applyNumberFormat="1" applyFont="1" applyFill="1" applyBorder="1" applyAlignment="1">
      <alignment horizontal="center" wrapText="1"/>
    </xf>
    <xf numFmtId="0" fontId="66" fillId="38" borderId="0" xfId="0" applyFont="1" applyFill="1" applyBorder="1" applyAlignment="1">
      <alignment wrapText="1"/>
    </xf>
    <xf numFmtId="3" fontId="66" fillId="38" borderId="0" xfId="0" applyNumberFormat="1" applyFont="1" applyFill="1" applyBorder="1" applyAlignment="1">
      <alignment horizontal="right" wrapText="1"/>
    </xf>
    <xf numFmtId="0" fontId="67" fillId="38" borderId="0" xfId="0" applyFont="1" applyFill="1" applyBorder="1" applyAlignment="1">
      <alignment horizontal="center" wrapText="1"/>
    </xf>
    <xf numFmtId="0" fontId="67" fillId="38" borderId="0" xfId="0" applyFont="1" applyFill="1" applyBorder="1" applyAlignment="1">
      <alignment wrapText="1"/>
    </xf>
    <xf numFmtId="3" fontId="67" fillId="38" borderId="0" xfId="0" applyNumberFormat="1" applyFont="1" applyFill="1" applyBorder="1" applyAlignment="1">
      <alignment horizontal="right" wrapText="1"/>
    </xf>
    <xf numFmtId="0" fontId="68" fillId="38" borderId="0" xfId="0" applyFont="1" applyFill="1" applyBorder="1" applyAlignment="1">
      <alignment horizontal="center" wrapText="1"/>
    </xf>
    <xf numFmtId="0" fontId="68" fillId="38" borderId="0" xfId="0" applyFont="1" applyFill="1" applyBorder="1" applyAlignment="1">
      <alignment wrapText="1"/>
    </xf>
    <xf numFmtId="3" fontId="68" fillId="38" borderId="0" xfId="0" applyNumberFormat="1" applyFont="1" applyFill="1" applyBorder="1" applyAlignment="1">
      <alignment horizontal="right" wrapText="1"/>
    </xf>
    <xf numFmtId="0" fontId="1" fillId="38" borderId="0" xfId="0" applyFont="1" applyFill="1" applyAlignment="1">
      <alignment/>
    </xf>
    <xf numFmtId="0" fontId="153" fillId="38" borderId="0" xfId="0" applyFont="1" applyFill="1" applyAlignment="1">
      <alignment/>
    </xf>
    <xf numFmtId="4" fontId="9" fillId="33" borderId="33" xfId="51" applyNumberFormat="1" applyFont="1" applyFill="1" applyBorder="1" applyAlignment="1">
      <alignment horizontal="left" vertical="center" wrapText="1"/>
    </xf>
    <xf numFmtId="4" fontId="9" fillId="34" borderId="33" xfId="51" applyNumberFormat="1" applyFont="1" applyFill="1" applyBorder="1" applyAlignment="1">
      <alignment horizontal="left" vertical="center" wrapText="1"/>
    </xf>
    <xf numFmtId="4" fontId="9" fillId="36" borderId="33" xfId="51" applyNumberFormat="1" applyFont="1" applyFill="1" applyBorder="1" applyAlignment="1">
      <alignment horizontal="left" vertical="center" wrapText="1"/>
    </xf>
    <xf numFmtId="4" fontId="69" fillId="36" borderId="33" xfId="51" applyNumberFormat="1" applyFont="1" applyFill="1" applyBorder="1" applyAlignment="1">
      <alignment horizontal="left" vertical="center" wrapText="1"/>
    </xf>
    <xf numFmtId="4" fontId="17" fillId="33" borderId="33" xfId="51" applyNumberFormat="1" applyFont="1" applyFill="1" applyBorder="1" applyAlignment="1">
      <alignment horizontal="left" vertical="center" wrapText="1"/>
    </xf>
    <xf numFmtId="4" fontId="70" fillId="35" borderId="33" xfId="51" applyNumberFormat="1" applyFont="1" applyFill="1" applyBorder="1" applyAlignment="1">
      <alignment horizontal="left" vertical="center" wrapText="1"/>
    </xf>
    <xf numFmtId="4" fontId="71" fillId="33" borderId="33" xfId="51" applyNumberFormat="1" applyFont="1" applyFill="1" applyBorder="1" applyAlignment="1">
      <alignment horizontal="left" vertical="center" wrapText="1"/>
    </xf>
    <xf numFmtId="4" fontId="71" fillId="0" borderId="33" xfId="51" applyNumberFormat="1" applyFont="1" applyFill="1" applyBorder="1" applyAlignment="1">
      <alignment horizontal="left" vertical="center" wrapText="1"/>
    </xf>
    <xf numFmtId="4" fontId="72" fillId="33" borderId="33" xfId="51" applyNumberFormat="1" applyFont="1" applyFill="1" applyBorder="1" applyAlignment="1">
      <alignment horizontal="left" vertical="center" wrapText="1"/>
    </xf>
    <xf numFmtId="4" fontId="71" fillId="33" borderId="34" xfId="51" applyNumberFormat="1" applyFont="1" applyFill="1" applyBorder="1" applyAlignment="1">
      <alignment horizontal="left" vertical="center" wrapText="1"/>
    </xf>
    <xf numFmtId="0" fontId="155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0" fontId="3" fillId="33" borderId="48" xfId="0" applyFont="1" applyFill="1" applyBorder="1" applyAlignment="1">
      <alignment horizontal="center"/>
    </xf>
    <xf numFmtId="185" fontId="29" fillId="0" borderId="0" xfId="51" applyFont="1" applyFill="1" applyBorder="1" applyAlignment="1">
      <alignment vertical="center" wrapText="1"/>
    </xf>
    <xf numFmtId="2" fontId="2" fillId="33" borderId="57" xfId="51" applyNumberFormat="1" applyFont="1" applyFill="1" applyBorder="1" applyAlignment="1">
      <alignment horizontal="center" vertical="center"/>
    </xf>
    <xf numFmtId="185" fontId="2" fillId="33" borderId="48" xfId="51" applyFont="1" applyFill="1" applyBorder="1" applyAlignment="1">
      <alignment vertical="center" wrapText="1"/>
    </xf>
    <xf numFmtId="185" fontId="2" fillId="33" borderId="0" xfId="51" applyFont="1" applyFill="1" applyBorder="1" applyAlignment="1">
      <alignment horizontal="center" vertical="center" wrapText="1"/>
    </xf>
    <xf numFmtId="185" fontId="2" fillId="33" borderId="32" xfId="51" applyFont="1" applyFill="1" applyBorder="1" applyAlignment="1">
      <alignment horizontal="center"/>
    </xf>
    <xf numFmtId="185" fontId="2" fillId="33" borderId="58" xfId="51" applyFont="1" applyFill="1" applyBorder="1" applyAlignment="1">
      <alignment horizontal="center"/>
    </xf>
    <xf numFmtId="185" fontId="2" fillId="33" borderId="16" xfId="51" applyFont="1" applyFill="1" applyBorder="1" applyAlignment="1">
      <alignment vertical="center"/>
    </xf>
    <xf numFmtId="9" fontId="1" fillId="33" borderId="0" xfId="62" applyFont="1" applyFill="1" applyAlignment="1">
      <alignment/>
    </xf>
    <xf numFmtId="9" fontId="0" fillId="0" borderId="0" xfId="62" applyFont="1" applyAlignment="1">
      <alignment/>
    </xf>
    <xf numFmtId="0" fontId="34" fillId="33" borderId="0" xfId="0" applyFont="1" applyFill="1" applyAlignment="1">
      <alignment horizontal="center"/>
    </xf>
    <xf numFmtId="2" fontId="5" fillId="33" borderId="59" xfId="51" applyNumberFormat="1" applyFont="1" applyFill="1" applyBorder="1" applyAlignment="1">
      <alignment horizontal="center" vertical="center"/>
    </xf>
    <xf numFmtId="185" fontId="2" fillId="33" borderId="20" xfId="51" applyFont="1" applyFill="1" applyBorder="1" applyAlignment="1">
      <alignment horizontal="center"/>
    </xf>
    <xf numFmtId="185" fontId="2" fillId="33" borderId="21" xfId="51" applyFont="1" applyFill="1" applyBorder="1" applyAlignment="1">
      <alignment horizontal="center"/>
    </xf>
    <xf numFmtId="185" fontId="2" fillId="33" borderId="22" xfId="51" applyFont="1" applyFill="1" applyBorder="1" applyAlignment="1">
      <alignment horizontal="center"/>
    </xf>
    <xf numFmtId="185" fontId="2" fillId="33" borderId="17" xfId="51" applyFont="1" applyFill="1" applyBorder="1" applyAlignment="1">
      <alignment horizontal="center"/>
    </xf>
    <xf numFmtId="185" fontId="2" fillId="33" borderId="60" xfId="51" applyFont="1" applyFill="1" applyBorder="1" applyAlignment="1">
      <alignment horizontal="center"/>
    </xf>
    <xf numFmtId="185" fontId="2" fillId="33" borderId="61" xfId="51" applyFont="1" applyFill="1" applyBorder="1" applyAlignment="1">
      <alignment horizontal="center"/>
    </xf>
    <xf numFmtId="0" fontId="76" fillId="33" borderId="0" xfId="0" applyFont="1" applyFill="1" applyAlignment="1">
      <alignment/>
    </xf>
    <xf numFmtId="49" fontId="77" fillId="5" borderId="62" xfId="51" applyNumberFormat="1" applyFont="1" applyFill="1" applyBorder="1" applyAlignment="1">
      <alignment horizontal="center" wrapText="1"/>
    </xf>
    <xf numFmtId="49" fontId="77" fillId="5" borderId="63" xfId="51" applyNumberFormat="1" applyFont="1" applyFill="1" applyBorder="1" applyAlignment="1">
      <alignment horizontal="center" wrapText="1"/>
    </xf>
    <xf numFmtId="49" fontId="77" fillId="5" borderId="64" xfId="51" applyNumberFormat="1" applyFont="1" applyFill="1" applyBorder="1" applyAlignment="1">
      <alignment horizontal="center" wrapText="1"/>
    </xf>
    <xf numFmtId="4" fontId="77" fillId="5" borderId="64" xfId="51" applyNumberFormat="1" applyFont="1" applyFill="1" applyBorder="1" applyAlignment="1">
      <alignment horizontal="center" wrapText="1"/>
    </xf>
    <xf numFmtId="4" fontId="77" fillId="5" borderId="32" xfId="51" applyNumberFormat="1" applyFont="1" applyFill="1" applyBorder="1" applyAlignment="1">
      <alignment horizontal="center" wrapText="1"/>
    </xf>
    <xf numFmtId="4" fontId="77" fillId="5" borderId="65" xfId="51" applyNumberFormat="1" applyFont="1" applyFill="1" applyBorder="1" applyAlignment="1">
      <alignment horizontal="center" wrapText="1"/>
    </xf>
    <xf numFmtId="185" fontId="78" fillId="5" borderId="66" xfId="51" applyFont="1" applyFill="1" applyBorder="1" applyAlignment="1">
      <alignment horizontal="center"/>
    </xf>
    <xf numFmtId="185" fontId="78" fillId="5" borderId="67" xfId="51" applyFont="1" applyFill="1" applyBorder="1" applyAlignment="1">
      <alignment horizontal="center"/>
    </xf>
    <xf numFmtId="185" fontId="79" fillId="5" borderId="16" xfId="51" applyFont="1" applyFill="1" applyBorder="1" applyAlignment="1">
      <alignment vertical="center"/>
    </xf>
    <xf numFmtId="4" fontId="77" fillId="5" borderId="0" xfId="51" applyNumberFormat="1" applyFont="1" applyFill="1" applyBorder="1" applyAlignment="1">
      <alignment horizontal="center" vertical="center" wrapText="1"/>
    </xf>
    <xf numFmtId="4" fontId="77" fillId="5" borderId="32" xfId="51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49" fontId="81" fillId="37" borderId="68" xfId="51" applyNumberFormat="1" applyFont="1" applyFill="1" applyBorder="1" applyAlignment="1">
      <alignment horizontal="center" wrapText="1"/>
    </xf>
    <xf numFmtId="49" fontId="81" fillId="37" borderId="69" xfId="51" applyNumberFormat="1" applyFont="1" applyFill="1" applyBorder="1" applyAlignment="1">
      <alignment horizontal="center" wrapText="1"/>
    </xf>
    <xf numFmtId="49" fontId="77" fillId="37" borderId="70" xfId="51" applyNumberFormat="1" applyFont="1" applyFill="1" applyBorder="1" applyAlignment="1">
      <alignment horizontal="center" wrapText="1"/>
    </xf>
    <xf numFmtId="49" fontId="77" fillId="37" borderId="68" xfId="51" applyNumberFormat="1" applyFont="1" applyFill="1" applyBorder="1" applyAlignment="1">
      <alignment horizontal="center" wrapText="1"/>
    </xf>
    <xf numFmtId="49" fontId="77" fillId="37" borderId="69" xfId="51" applyNumberFormat="1" applyFont="1" applyFill="1" applyBorder="1" applyAlignment="1">
      <alignment horizontal="center" wrapText="1"/>
    </xf>
    <xf numFmtId="4" fontId="77" fillId="37" borderId="70" xfId="51" applyNumberFormat="1" applyFont="1" applyFill="1" applyBorder="1" applyAlignment="1">
      <alignment horizontal="center" wrapText="1"/>
    </xf>
    <xf numFmtId="4" fontId="77" fillId="37" borderId="32" xfId="51" applyNumberFormat="1" applyFont="1" applyFill="1" applyBorder="1" applyAlignment="1">
      <alignment horizontal="center" wrapText="1"/>
    </xf>
    <xf numFmtId="4" fontId="77" fillId="37" borderId="71" xfId="51" applyNumberFormat="1" applyFont="1" applyFill="1" applyBorder="1" applyAlignment="1">
      <alignment horizontal="center" wrapText="1"/>
    </xf>
    <xf numFmtId="4" fontId="77" fillId="37" borderId="42" xfId="51" applyNumberFormat="1" applyFont="1" applyFill="1" applyBorder="1" applyAlignment="1">
      <alignment horizontal="center" wrapText="1"/>
    </xf>
    <xf numFmtId="4" fontId="77" fillId="37" borderId="43" xfId="51" applyNumberFormat="1" applyFont="1" applyFill="1" applyBorder="1" applyAlignment="1">
      <alignment horizontal="center" wrapText="1"/>
    </xf>
    <xf numFmtId="4" fontId="77" fillId="37" borderId="45" xfId="51" applyNumberFormat="1" applyFont="1" applyFill="1" applyBorder="1" applyAlignment="1">
      <alignment horizontal="left" vertical="center" wrapText="1"/>
    </xf>
    <xf numFmtId="4" fontId="82" fillId="37" borderId="44" xfId="51" applyNumberFormat="1" applyFont="1" applyFill="1" applyBorder="1" applyAlignment="1">
      <alignment horizontal="left" vertical="center" wrapText="1"/>
    </xf>
    <xf numFmtId="49" fontId="81" fillId="38" borderId="41" xfId="51" applyNumberFormat="1" applyFont="1" applyFill="1" applyBorder="1" applyAlignment="1">
      <alignment horizontal="center" wrapText="1"/>
    </xf>
    <xf numFmtId="49" fontId="81" fillId="38" borderId="42" xfId="51" applyNumberFormat="1" applyFont="1" applyFill="1" applyBorder="1" applyAlignment="1">
      <alignment horizontal="center" wrapText="1"/>
    </xf>
    <xf numFmtId="49" fontId="77" fillId="38" borderId="43" xfId="51" applyNumberFormat="1" applyFont="1" applyFill="1" applyBorder="1" applyAlignment="1">
      <alignment horizontal="center" wrapText="1"/>
    </xf>
    <xf numFmtId="49" fontId="77" fillId="38" borderId="72" xfId="51" applyNumberFormat="1" applyFont="1" applyFill="1" applyBorder="1" applyAlignment="1">
      <alignment horizontal="center" wrapText="1"/>
    </xf>
    <xf numFmtId="49" fontId="77" fillId="38" borderId="61" xfId="51" applyNumberFormat="1" applyFont="1" applyFill="1" applyBorder="1" applyAlignment="1">
      <alignment horizontal="center" wrapText="1"/>
    </xf>
    <xf numFmtId="49" fontId="83" fillId="36" borderId="73" xfId="51" applyNumberFormat="1" applyFont="1" applyFill="1" applyBorder="1" applyAlignment="1">
      <alignment horizontal="center" wrapText="1"/>
    </xf>
    <xf numFmtId="49" fontId="83" fillId="36" borderId="74" xfId="51" applyNumberFormat="1" applyFont="1" applyFill="1" applyBorder="1" applyAlignment="1">
      <alignment horizontal="center" wrapText="1"/>
    </xf>
    <xf numFmtId="4" fontId="83" fillId="36" borderId="20" xfId="51" applyNumberFormat="1" applyFont="1" applyFill="1" applyBorder="1" applyAlignment="1">
      <alignment horizontal="center" wrapText="1"/>
    </xf>
    <xf numFmtId="4" fontId="83" fillId="36" borderId="21" xfId="51" applyNumberFormat="1" applyFont="1" applyFill="1" applyBorder="1" applyAlignment="1">
      <alignment horizontal="center" wrapText="1"/>
    </xf>
    <xf numFmtId="4" fontId="83" fillId="36" borderId="22" xfId="51" applyNumberFormat="1" applyFont="1" applyFill="1" applyBorder="1" applyAlignment="1">
      <alignment horizontal="center" wrapText="1"/>
    </xf>
    <xf numFmtId="4" fontId="83" fillId="36" borderId="30" xfId="51" applyNumberFormat="1" applyFont="1" applyFill="1" applyBorder="1" applyAlignment="1">
      <alignment horizontal="left" vertical="center" wrapText="1"/>
    </xf>
    <xf numFmtId="4" fontId="84" fillId="38" borderId="21" xfId="51" applyNumberFormat="1" applyFont="1" applyFill="1" applyBorder="1" applyAlignment="1">
      <alignment horizontal="right" vertical="center" wrapText="1"/>
    </xf>
    <xf numFmtId="49" fontId="81" fillId="0" borderId="72" xfId="51" applyNumberFormat="1" applyFont="1" applyFill="1" applyBorder="1" applyAlignment="1">
      <alignment horizontal="center" wrapText="1"/>
    </xf>
    <xf numFmtId="49" fontId="81" fillId="0" borderId="61" xfId="51" applyNumberFormat="1" applyFont="1" applyFill="1" applyBorder="1" applyAlignment="1">
      <alignment horizontal="center" wrapText="1"/>
    </xf>
    <xf numFmtId="49" fontId="77" fillId="0" borderId="73" xfId="51" applyNumberFormat="1" applyFont="1" applyFill="1" applyBorder="1" applyAlignment="1">
      <alignment horizontal="center" wrapText="1"/>
    </xf>
    <xf numFmtId="49" fontId="77" fillId="0" borderId="72" xfId="51" applyNumberFormat="1" applyFont="1" applyFill="1" applyBorder="1" applyAlignment="1">
      <alignment horizontal="center" wrapText="1"/>
    </xf>
    <xf numFmtId="49" fontId="77" fillId="0" borderId="61" xfId="51" applyNumberFormat="1" applyFont="1" applyFill="1" applyBorder="1" applyAlignment="1">
      <alignment horizontal="center" wrapText="1"/>
    </xf>
    <xf numFmtId="4" fontId="85" fillId="33" borderId="22" xfId="51" applyNumberFormat="1" applyFont="1" applyFill="1" applyBorder="1" applyAlignment="1">
      <alignment horizontal="center" wrapText="1"/>
    </xf>
    <xf numFmtId="4" fontId="85" fillId="33" borderId="30" xfId="51" applyNumberFormat="1" applyFont="1" applyFill="1" applyBorder="1" applyAlignment="1">
      <alignment horizontal="center" wrapText="1"/>
    </xf>
    <xf numFmtId="4" fontId="86" fillId="35" borderId="20" xfId="51" applyNumberFormat="1" applyFont="1" applyFill="1" applyBorder="1" applyAlignment="1">
      <alignment horizontal="center" wrapText="1"/>
    </xf>
    <xf numFmtId="4" fontId="86" fillId="35" borderId="21" xfId="51" applyNumberFormat="1" applyFont="1" applyFill="1" applyBorder="1" applyAlignment="1">
      <alignment horizontal="center" wrapText="1"/>
    </xf>
    <xf numFmtId="4" fontId="86" fillId="35" borderId="22" xfId="51" applyNumberFormat="1" applyFont="1" applyFill="1" applyBorder="1" applyAlignment="1">
      <alignment horizontal="center" wrapText="1"/>
    </xf>
    <xf numFmtId="4" fontId="86" fillId="35" borderId="30" xfId="51" applyNumberFormat="1" applyFont="1" applyFill="1" applyBorder="1" applyAlignment="1">
      <alignment horizontal="left" vertical="center" wrapText="1"/>
    </xf>
    <xf numFmtId="4" fontId="86" fillId="0" borderId="20" xfId="51" applyNumberFormat="1" applyFont="1" applyFill="1" applyBorder="1" applyAlignment="1">
      <alignment horizontal="center" wrapText="1"/>
    </xf>
    <xf numFmtId="49" fontId="84" fillId="0" borderId="21" xfId="51" applyNumberFormat="1" applyFont="1" applyFill="1" applyBorder="1" applyAlignment="1">
      <alignment horizontal="center" wrapText="1"/>
    </xf>
    <xf numFmtId="4" fontId="84" fillId="0" borderId="21" xfId="51" applyNumberFormat="1" applyFont="1" applyFill="1" applyBorder="1" applyAlignment="1">
      <alignment horizontal="center" wrapText="1"/>
    </xf>
    <xf numFmtId="4" fontId="84" fillId="0" borderId="22" xfId="51" applyNumberFormat="1" applyFont="1" applyFill="1" applyBorder="1" applyAlignment="1">
      <alignment horizontal="center" wrapText="1"/>
    </xf>
    <xf numFmtId="4" fontId="84" fillId="0" borderId="30" xfId="51" applyNumberFormat="1" applyFont="1" applyFill="1" applyBorder="1" applyAlignment="1">
      <alignment horizontal="left" vertical="center" wrapText="1"/>
    </xf>
    <xf numFmtId="4" fontId="87" fillId="33" borderId="22" xfId="51" applyNumberFormat="1" applyFont="1" applyFill="1" applyBorder="1" applyAlignment="1">
      <alignment horizontal="center" wrapText="1"/>
    </xf>
    <xf numFmtId="4" fontId="87" fillId="33" borderId="30" xfId="51" applyNumberFormat="1" applyFont="1" applyFill="1" applyBorder="1" applyAlignment="1">
      <alignment horizontal="center" wrapText="1"/>
    </xf>
    <xf numFmtId="4" fontId="87" fillId="33" borderId="20" xfId="51" applyNumberFormat="1" applyFont="1" applyFill="1" applyBorder="1" applyAlignment="1">
      <alignment horizontal="center" wrapText="1"/>
    </xf>
    <xf numFmtId="4" fontId="84" fillId="33" borderId="21" xfId="51" applyNumberFormat="1" applyFont="1" applyFill="1" applyBorder="1" applyAlignment="1">
      <alignment horizontal="center" wrapText="1"/>
    </xf>
    <xf numFmtId="4" fontId="84" fillId="33" borderId="22" xfId="51" applyNumberFormat="1" applyFont="1" applyFill="1" applyBorder="1" applyAlignment="1">
      <alignment horizontal="center" wrapText="1"/>
    </xf>
    <xf numFmtId="4" fontId="84" fillId="33" borderId="30" xfId="51" applyNumberFormat="1" applyFont="1" applyFill="1" applyBorder="1" applyAlignment="1">
      <alignment horizontal="left" vertical="center" wrapText="1"/>
    </xf>
    <xf numFmtId="4" fontId="87" fillId="33" borderId="38" xfId="51" applyNumberFormat="1" applyFont="1" applyFill="1" applyBorder="1" applyAlignment="1">
      <alignment horizontal="center" wrapText="1"/>
    </xf>
    <xf numFmtId="4" fontId="87" fillId="33" borderId="39" xfId="51" applyNumberFormat="1" applyFont="1" applyFill="1" applyBorder="1" applyAlignment="1">
      <alignment horizontal="center" wrapText="1"/>
    </xf>
    <xf numFmtId="4" fontId="87" fillId="33" borderId="36" xfId="51" applyNumberFormat="1" applyFont="1" applyFill="1" applyBorder="1" applyAlignment="1">
      <alignment horizontal="center" wrapText="1"/>
    </xf>
    <xf numFmtId="4" fontId="84" fillId="33" borderId="37" xfId="51" applyNumberFormat="1" applyFont="1" applyFill="1" applyBorder="1" applyAlignment="1">
      <alignment horizontal="center" wrapText="1"/>
    </xf>
    <xf numFmtId="4" fontId="84" fillId="33" borderId="38" xfId="51" applyNumberFormat="1" applyFont="1" applyFill="1" applyBorder="1" applyAlignment="1">
      <alignment horizontal="center" wrapText="1"/>
    </xf>
    <xf numFmtId="4" fontId="84" fillId="33" borderId="39" xfId="51" applyNumberFormat="1" applyFont="1" applyFill="1" applyBorder="1" applyAlignment="1">
      <alignment horizontal="left" vertical="center" wrapText="1"/>
    </xf>
    <xf numFmtId="4" fontId="87" fillId="33" borderId="21" xfId="51" applyNumberFormat="1" applyFont="1" applyFill="1" applyBorder="1" applyAlignment="1">
      <alignment horizontal="center" wrapText="1"/>
    </xf>
    <xf numFmtId="49" fontId="84" fillId="33" borderId="21" xfId="51" applyNumberFormat="1" applyFont="1" applyFill="1" applyBorder="1" applyAlignment="1">
      <alignment horizontal="center" wrapText="1"/>
    </xf>
    <xf numFmtId="4" fontId="84" fillId="33" borderId="53" xfId="51" applyNumberFormat="1" applyFont="1" applyFill="1" applyBorder="1" applyAlignment="1">
      <alignment horizontal="left" vertical="center" wrapText="1"/>
    </xf>
    <xf numFmtId="4" fontId="87" fillId="33" borderId="53" xfId="51" applyNumberFormat="1" applyFont="1" applyFill="1" applyBorder="1" applyAlignment="1">
      <alignment horizontal="center" wrapText="1"/>
    </xf>
    <xf numFmtId="4" fontId="87" fillId="33" borderId="46" xfId="51" applyNumberFormat="1" applyFont="1" applyFill="1" applyBorder="1" applyAlignment="1">
      <alignment horizontal="center" wrapText="1"/>
    </xf>
    <xf numFmtId="4" fontId="87" fillId="33" borderId="75" xfId="51" applyNumberFormat="1" applyFont="1" applyFill="1" applyBorder="1" applyAlignment="1">
      <alignment horizontal="center" wrapText="1"/>
    </xf>
    <xf numFmtId="4" fontId="84" fillId="33" borderId="53" xfId="51" applyNumberFormat="1" applyFont="1" applyFill="1" applyBorder="1" applyAlignment="1">
      <alignment horizontal="center" wrapText="1"/>
    </xf>
    <xf numFmtId="4" fontId="84" fillId="33" borderId="46" xfId="51" applyNumberFormat="1" applyFont="1" applyFill="1" applyBorder="1" applyAlignment="1">
      <alignment horizontal="left" vertical="center" wrapText="1"/>
    </xf>
    <xf numFmtId="0" fontId="77" fillId="38" borderId="46" xfId="51" applyNumberFormat="1" applyFont="1" applyFill="1" applyBorder="1" applyAlignment="1">
      <alignment horizontal="center" vertical="center" wrapText="1"/>
    </xf>
    <xf numFmtId="49" fontId="81" fillId="38" borderId="20" xfId="51" applyNumberFormat="1" applyFont="1" applyFill="1" applyBorder="1" applyAlignment="1">
      <alignment horizontal="center" wrapText="1"/>
    </xf>
    <xf numFmtId="49" fontId="81" fillId="38" borderId="21" xfId="51" applyNumberFormat="1" applyFont="1" applyFill="1" applyBorder="1" applyAlignment="1">
      <alignment horizontal="center" wrapText="1"/>
    </xf>
    <xf numFmtId="49" fontId="81" fillId="38" borderId="22" xfId="51" applyNumberFormat="1" applyFont="1" applyFill="1" applyBorder="1" applyAlignment="1">
      <alignment horizontal="center" wrapText="1"/>
    </xf>
    <xf numFmtId="4" fontId="88" fillId="36" borderId="22" xfId="51" applyNumberFormat="1" applyFont="1" applyFill="1" applyBorder="1" applyAlignment="1">
      <alignment horizontal="center" wrapText="1"/>
    </xf>
    <xf numFmtId="49" fontId="88" fillId="36" borderId="30" xfId="51" applyNumberFormat="1" applyFont="1" applyFill="1" applyBorder="1" applyAlignment="1">
      <alignment horizontal="center" wrapText="1"/>
    </xf>
    <xf numFmtId="4" fontId="88" fillId="36" borderId="20" xfId="51" applyNumberFormat="1" applyFont="1" applyFill="1" applyBorder="1" applyAlignment="1">
      <alignment horizontal="center" wrapText="1"/>
    </xf>
    <xf numFmtId="4" fontId="88" fillId="36" borderId="21" xfId="51" applyNumberFormat="1" applyFont="1" applyFill="1" applyBorder="1" applyAlignment="1">
      <alignment horizontal="center" wrapText="1"/>
    </xf>
    <xf numFmtId="4" fontId="83" fillId="36" borderId="33" xfId="51" applyNumberFormat="1" applyFont="1" applyFill="1" applyBorder="1" applyAlignment="1">
      <alignment horizontal="left" vertical="center" wrapText="1"/>
    </xf>
    <xf numFmtId="4" fontId="89" fillId="36" borderId="30" xfId="51" applyNumberFormat="1" applyFont="1" applyFill="1" applyBorder="1" applyAlignment="1">
      <alignment horizontal="right" vertical="center" wrapText="1"/>
    </xf>
    <xf numFmtId="4" fontId="89" fillId="36" borderId="33" xfId="51" applyNumberFormat="1" applyFont="1" applyFill="1" applyBorder="1" applyAlignment="1">
      <alignment horizontal="right" vertical="center" wrapText="1"/>
    </xf>
    <xf numFmtId="4" fontId="85" fillId="33" borderId="20" xfId="51" applyNumberFormat="1" applyFont="1" applyFill="1" applyBorder="1" applyAlignment="1">
      <alignment horizontal="center" wrapText="1"/>
    </xf>
    <xf numFmtId="4" fontId="85" fillId="33" borderId="21" xfId="51" applyNumberFormat="1" applyFont="1" applyFill="1" applyBorder="1" applyAlignment="1">
      <alignment horizontal="center" wrapText="1"/>
    </xf>
    <xf numFmtId="4" fontId="85" fillId="0" borderId="22" xfId="51" applyNumberFormat="1" applyFont="1" applyFill="1" applyBorder="1" applyAlignment="1">
      <alignment horizontal="center" wrapText="1"/>
    </xf>
    <xf numFmtId="4" fontId="86" fillId="35" borderId="33" xfId="51" applyNumberFormat="1" applyFont="1" applyFill="1" applyBorder="1" applyAlignment="1">
      <alignment horizontal="left" vertical="center" wrapText="1"/>
    </xf>
    <xf numFmtId="4" fontId="90" fillId="35" borderId="30" xfId="51" applyNumberFormat="1" applyFont="1" applyFill="1" applyBorder="1" applyAlignment="1">
      <alignment horizontal="right" vertical="center" wrapText="1"/>
    </xf>
    <xf numFmtId="4" fontId="90" fillId="35" borderId="33" xfId="51" applyNumberFormat="1" applyFont="1" applyFill="1" applyBorder="1" applyAlignment="1">
      <alignment horizontal="right" vertical="center" wrapText="1"/>
    </xf>
    <xf numFmtId="4" fontId="86" fillId="38" borderId="20" xfId="51" applyNumberFormat="1" applyFont="1" applyFill="1" applyBorder="1" applyAlignment="1">
      <alignment horizontal="center" wrapText="1"/>
    </xf>
    <xf numFmtId="49" fontId="79" fillId="38" borderId="21" xfId="51" applyNumberFormat="1" applyFont="1" applyFill="1" applyBorder="1" applyAlignment="1">
      <alignment horizontal="center" wrapText="1"/>
    </xf>
    <xf numFmtId="4" fontId="86" fillId="38" borderId="21" xfId="51" applyNumberFormat="1" applyFont="1" applyFill="1" applyBorder="1" applyAlignment="1">
      <alignment horizontal="center" wrapText="1"/>
    </xf>
    <xf numFmtId="4" fontId="86" fillId="38" borderId="22" xfId="51" applyNumberFormat="1" applyFont="1" applyFill="1" applyBorder="1" applyAlignment="1">
      <alignment horizontal="center" wrapText="1"/>
    </xf>
    <xf numFmtId="4" fontId="84" fillId="38" borderId="33" xfId="51" applyNumberFormat="1" applyFont="1" applyFill="1" applyBorder="1" applyAlignment="1">
      <alignment horizontal="left" vertical="center" wrapText="1"/>
    </xf>
    <xf numFmtId="4" fontId="90" fillId="38" borderId="30" xfId="51" applyNumberFormat="1" applyFont="1" applyFill="1" applyBorder="1" applyAlignment="1">
      <alignment horizontal="right" vertical="center" wrapText="1"/>
    </xf>
    <xf numFmtId="4" fontId="90" fillId="38" borderId="33" xfId="51" applyNumberFormat="1" applyFont="1" applyFill="1" applyBorder="1" applyAlignment="1">
      <alignment horizontal="right" vertical="center" wrapText="1"/>
    </xf>
    <xf numFmtId="4" fontId="84" fillId="33" borderId="30" xfId="51" applyNumberFormat="1" applyFont="1" applyFill="1" applyBorder="1" applyAlignment="1">
      <alignment horizontal="right" vertical="center" wrapText="1"/>
    </xf>
    <xf numFmtId="4" fontId="87" fillId="33" borderId="37" xfId="51" applyNumberFormat="1" applyFont="1" applyFill="1" applyBorder="1" applyAlignment="1">
      <alignment horizontal="center" wrapText="1"/>
    </xf>
    <xf numFmtId="4" fontId="84" fillId="33" borderId="40" xfId="51" applyNumberFormat="1" applyFont="1" applyFill="1" applyBorder="1" applyAlignment="1">
      <alignment horizontal="left" vertical="center" wrapText="1"/>
    </xf>
    <xf numFmtId="4" fontId="84" fillId="33" borderId="39" xfId="51" applyNumberFormat="1" applyFont="1" applyFill="1" applyBorder="1" applyAlignment="1">
      <alignment horizontal="right" vertical="center" wrapText="1"/>
    </xf>
    <xf numFmtId="4" fontId="84" fillId="33" borderId="21" xfId="51" applyNumberFormat="1" applyFont="1" applyFill="1" applyBorder="1" applyAlignment="1">
      <alignment horizontal="left" vertical="center" wrapText="1"/>
    </xf>
    <xf numFmtId="4" fontId="87" fillId="33" borderId="0" xfId="51" applyNumberFormat="1" applyFont="1" applyFill="1" applyBorder="1" applyAlignment="1">
      <alignment horizontal="center" wrapText="1"/>
    </xf>
    <xf numFmtId="4" fontId="84" fillId="33" borderId="0" xfId="51" applyNumberFormat="1" applyFont="1" applyFill="1" applyBorder="1" applyAlignment="1">
      <alignment horizontal="center" wrapText="1"/>
    </xf>
    <xf numFmtId="4" fontId="84" fillId="33" borderId="0" xfId="51" applyNumberFormat="1" applyFont="1" applyFill="1" applyBorder="1" applyAlignment="1">
      <alignment horizontal="left" vertical="center" wrapText="1"/>
    </xf>
    <xf numFmtId="4" fontId="84" fillId="33" borderId="0" xfId="51" applyNumberFormat="1" applyFont="1" applyFill="1" applyBorder="1" applyAlignment="1">
      <alignment horizontal="right" vertical="center" wrapText="1"/>
    </xf>
    <xf numFmtId="49" fontId="91" fillId="33" borderId="68" xfId="51" applyNumberFormat="1" applyFont="1" applyFill="1" applyBorder="1" applyAlignment="1">
      <alignment horizontal="center" wrapText="1"/>
    </xf>
    <xf numFmtId="49" fontId="91" fillId="33" borderId="69" xfId="51" applyNumberFormat="1" applyFont="1" applyFill="1" applyBorder="1" applyAlignment="1">
      <alignment horizontal="center" wrapText="1"/>
    </xf>
    <xf numFmtId="4" fontId="92" fillId="36" borderId="69" xfId="51" applyNumberFormat="1" applyFont="1" applyFill="1" applyBorder="1" applyAlignment="1">
      <alignment horizontal="center" wrapText="1"/>
    </xf>
    <xf numFmtId="49" fontId="92" fillId="36" borderId="69" xfId="51" applyNumberFormat="1" applyFont="1" applyFill="1" applyBorder="1" applyAlignment="1">
      <alignment horizontal="center" wrapText="1"/>
    </xf>
    <xf numFmtId="4" fontId="88" fillId="36" borderId="69" xfId="51" applyNumberFormat="1" applyFont="1" applyFill="1" applyBorder="1" applyAlignment="1">
      <alignment horizontal="center" wrapText="1"/>
    </xf>
    <xf numFmtId="4" fontId="83" fillId="36" borderId="69" xfId="51" applyNumberFormat="1" applyFont="1" applyFill="1" applyBorder="1" applyAlignment="1">
      <alignment horizontal="center" wrapText="1"/>
    </xf>
    <xf numFmtId="4" fontId="83" fillId="36" borderId="69" xfId="51" applyNumberFormat="1" applyFont="1" applyFill="1" applyBorder="1" applyAlignment="1">
      <alignment horizontal="left" vertical="center" wrapText="1"/>
    </xf>
    <xf numFmtId="4" fontId="89" fillId="36" borderId="69" xfId="51" applyNumberFormat="1" applyFont="1" applyFill="1" applyBorder="1" applyAlignment="1">
      <alignment horizontal="right" vertical="center" wrapText="1"/>
    </xf>
    <xf numFmtId="4" fontId="89" fillId="36" borderId="70" xfId="51" applyNumberFormat="1" applyFont="1" applyFill="1" applyBorder="1" applyAlignment="1">
      <alignment horizontal="right" vertical="center" wrapText="1"/>
    </xf>
    <xf numFmtId="4" fontId="85" fillId="33" borderId="72" xfId="51" applyNumberFormat="1" applyFont="1" applyFill="1" applyBorder="1" applyAlignment="1">
      <alignment horizontal="center" wrapText="1"/>
    </xf>
    <xf numFmtId="4" fontId="85" fillId="33" borderId="61" xfId="51" applyNumberFormat="1" applyFont="1" applyFill="1" applyBorder="1" applyAlignment="1">
      <alignment horizontal="center" wrapText="1"/>
    </xf>
    <xf numFmtId="4" fontId="85" fillId="33" borderId="73" xfId="51" applyNumberFormat="1" applyFont="1" applyFill="1" applyBorder="1" applyAlignment="1">
      <alignment horizontal="center" wrapText="1"/>
    </xf>
    <xf numFmtId="4" fontId="85" fillId="33" borderId="74" xfId="51" applyNumberFormat="1" applyFont="1" applyFill="1" applyBorder="1" applyAlignment="1">
      <alignment horizontal="center" wrapText="1"/>
    </xf>
    <xf numFmtId="4" fontId="86" fillId="35" borderId="72" xfId="51" applyNumberFormat="1" applyFont="1" applyFill="1" applyBorder="1" applyAlignment="1">
      <alignment horizontal="center" wrapText="1"/>
    </xf>
    <xf numFmtId="4" fontId="86" fillId="35" borderId="61" xfId="51" applyNumberFormat="1" applyFont="1" applyFill="1" applyBorder="1" applyAlignment="1">
      <alignment horizontal="center" wrapText="1"/>
    </xf>
    <xf numFmtId="4" fontId="86" fillId="35" borderId="73" xfId="51" applyNumberFormat="1" applyFont="1" applyFill="1" applyBorder="1" applyAlignment="1">
      <alignment horizontal="center" wrapText="1"/>
    </xf>
    <xf numFmtId="4" fontId="86" fillId="35" borderId="76" xfId="51" applyNumberFormat="1" applyFont="1" applyFill="1" applyBorder="1" applyAlignment="1">
      <alignment horizontal="left" vertical="center" wrapText="1"/>
    </xf>
    <xf numFmtId="4" fontId="93" fillId="35" borderId="74" xfId="51" applyNumberFormat="1" applyFont="1" applyFill="1" applyBorder="1" applyAlignment="1">
      <alignment horizontal="right" vertical="center" wrapText="1"/>
    </xf>
    <xf numFmtId="4" fontId="93" fillId="35" borderId="76" xfId="51" applyNumberFormat="1" applyFont="1" applyFill="1" applyBorder="1" applyAlignment="1">
      <alignment horizontal="right" vertical="center" wrapText="1"/>
    </xf>
    <xf numFmtId="4" fontId="93" fillId="38" borderId="30" xfId="51" applyNumberFormat="1" applyFont="1" applyFill="1" applyBorder="1" applyAlignment="1">
      <alignment horizontal="right" vertical="center" wrapText="1"/>
    </xf>
    <xf numFmtId="4" fontId="93" fillId="38" borderId="33" xfId="51" applyNumberFormat="1" applyFont="1" applyFill="1" applyBorder="1" applyAlignment="1">
      <alignment horizontal="right" vertical="center" wrapText="1"/>
    </xf>
    <xf numFmtId="4" fontId="84" fillId="33" borderId="33" xfId="51" applyNumberFormat="1" applyFont="1" applyFill="1" applyBorder="1" applyAlignment="1">
      <alignment horizontal="right" vertical="center" wrapText="1"/>
    </xf>
    <xf numFmtId="4" fontId="87" fillId="33" borderId="68" xfId="51" applyNumberFormat="1" applyFont="1" applyFill="1" applyBorder="1" applyAlignment="1">
      <alignment horizontal="center" wrapText="1"/>
    </xf>
    <xf numFmtId="4" fontId="87" fillId="33" borderId="69" xfId="51" applyNumberFormat="1" applyFont="1" applyFill="1" applyBorder="1" applyAlignment="1">
      <alignment horizontal="center" wrapText="1"/>
    </xf>
    <xf numFmtId="4" fontId="84" fillId="33" borderId="69" xfId="51" applyNumberFormat="1" applyFont="1" applyFill="1" applyBorder="1" applyAlignment="1">
      <alignment horizontal="center" wrapText="1"/>
    </xf>
    <xf numFmtId="4" fontId="84" fillId="33" borderId="69" xfId="51" applyNumberFormat="1" applyFont="1" applyFill="1" applyBorder="1" applyAlignment="1">
      <alignment horizontal="left" vertical="center" wrapText="1"/>
    </xf>
    <xf numFmtId="4" fontId="84" fillId="33" borderId="69" xfId="51" applyNumberFormat="1" applyFont="1" applyFill="1" applyBorder="1" applyAlignment="1">
      <alignment horizontal="right" vertical="center" wrapText="1"/>
    </xf>
    <xf numFmtId="4" fontId="84" fillId="33" borderId="70" xfId="51" applyNumberFormat="1" applyFont="1" applyFill="1" applyBorder="1" applyAlignment="1">
      <alignment horizontal="right" vertical="center" wrapText="1"/>
    </xf>
    <xf numFmtId="49" fontId="91" fillId="33" borderId="70" xfId="51" applyNumberFormat="1" applyFont="1" applyFill="1" applyBorder="1" applyAlignment="1">
      <alignment horizontal="center" wrapText="1"/>
    </xf>
    <xf numFmtId="49" fontId="92" fillId="36" borderId="70" xfId="51" applyNumberFormat="1" applyFont="1" applyFill="1" applyBorder="1" applyAlignment="1">
      <alignment horizontal="center" wrapText="1"/>
    </xf>
    <xf numFmtId="49" fontId="92" fillId="36" borderId="77" xfId="51" applyNumberFormat="1" applyFont="1" applyFill="1" applyBorder="1" applyAlignment="1">
      <alignment horizontal="center" wrapText="1"/>
    </xf>
    <xf numFmtId="4" fontId="83" fillId="36" borderId="68" xfId="51" applyNumberFormat="1" applyFont="1" applyFill="1" applyBorder="1" applyAlignment="1">
      <alignment horizontal="center" wrapText="1"/>
    </xf>
    <xf numFmtId="4" fontId="83" fillId="36" borderId="70" xfId="51" applyNumberFormat="1" applyFont="1" applyFill="1" applyBorder="1" applyAlignment="1">
      <alignment horizontal="center" wrapText="1"/>
    </xf>
    <xf numFmtId="4" fontId="83" fillId="36" borderId="32" xfId="51" applyNumberFormat="1" applyFont="1" applyFill="1" applyBorder="1" applyAlignment="1">
      <alignment horizontal="left" vertical="center" wrapText="1"/>
    </xf>
    <xf numFmtId="4" fontId="89" fillId="36" borderId="77" xfId="51" applyNumberFormat="1" applyFont="1" applyFill="1" applyBorder="1" applyAlignment="1">
      <alignment horizontal="right" vertical="center" wrapText="1"/>
    </xf>
    <xf numFmtId="4" fontId="89" fillId="36" borderId="32" xfId="51" applyNumberFormat="1" applyFont="1" applyFill="1" applyBorder="1" applyAlignment="1">
      <alignment horizontal="right" vertical="center" wrapText="1"/>
    </xf>
    <xf numFmtId="4" fontId="87" fillId="33" borderId="23" xfId="51" applyNumberFormat="1" applyFont="1" applyFill="1" applyBorder="1" applyAlignment="1">
      <alignment horizontal="center" wrapText="1"/>
    </xf>
    <xf numFmtId="4" fontId="87" fillId="33" borderId="24" xfId="51" applyNumberFormat="1" applyFont="1" applyFill="1" applyBorder="1" applyAlignment="1">
      <alignment horizontal="center" wrapText="1"/>
    </xf>
    <xf numFmtId="4" fontId="84" fillId="33" borderId="24" xfId="51" applyNumberFormat="1" applyFont="1" applyFill="1" applyBorder="1" applyAlignment="1">
      <alignment horizontal="center" wrapText="1"/>
    </xf>
    <xf numFmtId="4" fontId="84" fillId="33" borderId="24" xfId="51" applyNumberFormat="1" applyFont="1" applyFill="1" applyBorder="1" applyAlignment="1">
      <alignment horizontal="left" vertical="center" wrapText="1"/>
    </xf>
    <xf numFmtId="4" fontId="84" fillId="33" borderId="24" xfId="51" applyNumberFormat="1" applyFont="1" applyFill="1" applyBorder="1" applyAlignment="1">
      <alignment horizontal="right" vertical="center" wrapText="1"/>
    </xf>
    <xf numFmtId="49" fontId="84" fillId="33" borderId="0" xfId="51" applyNumberFormat="1" applyFont="1" applyFill="1" applyBorder="1" applyAlignment="1">
      <alignment horizontal="center" wrapText="1"/>
    </xf>
    <xf numFmtId="4" fontId="84" fillId="33" borderId="17" xfId="51" applyNumberFormat="1" applyFont="1" applyFill="1" applyBorder="1" applyAlignment="1">
      <alignment horizontal="right" vertical="center" wrapText="1"/>
    </xf>
    <xf numFmtId="49" fontId="94" fillId="37" borderId="20" xfId="51" applyNumberFormat="1" applyFont="1" applyFill="1" applyBorder="1" applyAlignment="1">
      <alignment horizontal="center" wrapText="1"/>
    </xf>
    <xf numFmtId="49" fontId="94" fillId="37" borderId="21" xfId="51" applyNumberFormat="1" applyFont="1" applyFill="1" applyBorder="1" applyAlignment="1">
      <alignment horizontal="center" wrapText="1"/>
    </xf>
    <xf numFmtId="49" fontId="94" fillId="37" borderId="22" xfId="51" applyNumberFormat="1" applyFont="1" applyFill="1" applyBorder="1" applyAlignment="1">
      <alignment horizontal="center" wrapText="1"/>
    </xf>
    <xf numFmtId="49" fontId="77" fillId="37" borderId="21" xfId="51" applyNumberFormat="1" applyFont="1" applyFill="1" applyBorder="1" applyAlignment="1">
      <alignment horizontal="center" wrapText="1"/>
    </xf>
    <xf numFmtId="49" fontId="77" fillId="37" borderId="43" xfId="51" applyNumberFormat="1" applyFont="1" applyFill="1" applyBorder="1" applyAlignment="1">
      <alignment horizontal="center" wrapText="1"/>
    </xf>
    <xf numFmtId="4" fontId="77" fillId="37" borderId="44" xfId="51" applyNumberFormat="1" applyFont="1" applyFill="1" applyBorder="1" applyAlignment="1">
      <alignment horizontal="center" wrapText="1"/>
    </xf>
    <xf numFmtId="4" fontId="77" fillId="37" borderId="41" xfId="51" applyNumberFormat="1" applyFont="1" applyFill="1" applyBorder="1" applyAlignment="1">
      <alignment horizontal="center" wrapText="1"/>
    </xf>
    <xf numFmtId="4" fontId="95" fillId="37" borderId="41" xfId="51" applyNumberFormat="1" applyFont="1" applyFill="1" applyBorder="1" applyAlignment="1">
      <alignment horizontal="right" vertical="center" wrapText="1"/>
    </xf>
    <xf numFmtId="4" fontId="95" fillId="37" borderId="45" xfId="51" applyNumberFormat="1" applyFont="1" applyFill="1" applyBorder="1" applyAlignment="1">
      <alignment horizontal="right" vertical="center" wrapText="1"/>
    </xf>
    <xf numFmtId="49" fontId="88" fillId="36" borderId="20" xfId="51" applyNumberFormat="1" applyFont="1" applyFill="1" applyBorder="1" applyAlignment="1">
      <alignment horizontal="center" wrapText="1"/>
    </xf>
    <xf numFmtId="49" fontId="88" fillId="36" borderId="21" xfId="51" applyNumberFormat="1" applyFont="1" applyFill="1" applyBorder="1" applyAlignment="1">
      <alignment horizontal="center" wrapText="1"/>
    </xf>
    <xf numFmtId="49" fontId="88" fillId="36" borderId="22" xfId="51" applyNumberFormat="1" applyFont="1" applyFill="1" applyBorder="1" applyAlignment="1">
      <alignment horizontal="center" wrapText="1"/>
    </xf>
    <xf numFmtId="4" fontId="83" fillId="36" borderId="20" xfId="51" applyNumberFormat="1" applyFont="1" applyFill="1" applyBorder="1" applyAlignment="1">
      <alignment horizontal="right" vertical="center" wrapText="1"/>
    </xf>
    <xf numFmtId="4" fontId="85" fillId="0" borderId="20" xfId="51" applyNumberFormat="1" applyFont="1" applyFill="1" applyBorder="1" applyAlignment="1">
      <alignment horizontal="center" wrapText="1"/>
    </xf>
    <xf numFmtId="4" fontId="85" fillId="0" borderId="21" xfId="51" applyNumberFormat="1" applyFont="1" applyFill="1" applyBorder="1" applyAlignment="1">
      <alignment horizontal="center" wrapText="1"/>
    </xf>
    <xf numFmtId="4" fontId="85" fillId="0" borderId="30" xfId="51" applyNumberFormat="1" applyFont="1" applyFill="1" applyBorder="1" applyAlignment="1">
      <alignment horizontal="center" wrapText="1"/>
    </xf>
    <xf numFmtId="4" fontId="86" fillId="35" borderId="20" xfId="51" applyNumberFormat="1" applyFont="1" applyFill="1" applyBorder="1" applyAlignment="1">
      <alignment horizontal="right" vertical="center" wrapText="1"/>
    </xf>
    <xf numFmtId="4" fontId="86" fillId="35" borderId="33" xfId="51" applyNumberFormat="1" applyFont="1" applyFill="1" applyBorder="1" applyAlignment="1">
      <alignment horizontal="right" vertical="center" wrapText="1"/>
    </xf>
    <xf numFmtId="4" fontId="84" fillId="33" borderId="20" xfId="51" applyNumberFormat="1" applyFont="1" applyFill="1" applyBorder="1" applyAlignment="1">
      <alignment horizontal="right" vertical="center" wrapText="1"/>
    </xf>
    <xf numFmtId="49" fontId="92" fillId="36" borderId="20" xfId="51" applyNumberFormat="1" applyFont="1" applyFill="1" applyBorder="1" applyAlignment="1">
      <alignment horizontal="center" wrapText="1"/>
    </xf>
    <xf numFmtId="49" fontId="92" fillId="36" borderId="21" xfId="51" applyNumberFormat="1" applyFont="1" applyFill="1" applyBorder="1" applyAlignment="1">
      <alignment horizontal="center" wrapText="1"/>
    </xf>
    <xf numFmtId="49" fontId="92" fillId="36" borderId="22" xfId="51" applyNumberFormat="1" applyFont="1" applyFill="1" applyBorder="1" applyAlignment="1">
      <alignment horizontal="center" wrapText="1"/>
    </xf>
    <xf numFmtId="4" fontId="92" fillId="36" borderId="22" xfId="51" applyNumberFormat="1" applyFont="1" applyFill="1" applyBorder="1" applyAlignment="1">
      <alignment horizontal="center" wrapText="1"/>
    </xf>
    <xf numFmtId="4" fontId="83" fillId="36" borderId="33" xfId="51" applyNumberFormat="1" applyFont="1" applyFill="1" applyBorder="1" applyAlignment="1">
      <alignment horizontal="right" vertical="center" wrapText="1"/>
    </xf>
    <xf numFmtId="49" fontId="85" fillId="33" borderId="20" xfId="51" applyNumberFormat="1" applyFont="1" applyFill="1" applyBorder="1" applyAlignment="1">
      <alignment horizontal="center" wrapText="1"/>
    </xf>
    <xf numFmtId="49" fontId="85" fillId="33" borderId="21" xfId="51" applyNumberFormat="1" applyFont="1" applyFill="1" applyBorder="1" applyAlignment="1">
      <alignment horizontal="center" wrapText="1"/>
    </xf>
    <xf numFmtId="49" fontId="85" fillId="33" borderId="22" xfId="51" applyNumberFormat="1" applyFont="1" applyFill="1" applyBorder="1" applyAlignment="1">
      <alignment horizontal="center" wrapText="1"/>
    </xf>
    <xf numFmtId="49" fontId="87" fillId="33" borderId="20" xfId="51" applyNumberFormat="1" applyFont="1" applyFill="1" applyBorder="1" applyAlignment="1">
      <alignment horizontal="center" wrapText="1"/>
    </xf>
    <xf numFmtId="49" fontId="87" fillId="33" borderId="21" xfId="51" applyNumberFormat="1" applyFont="1" applyFill="1" applyBorder="1" applyAlignment="1">
      <alignment horizontal="center" wrapText="1"/>
    </xf>
    <xf numFmtId="49" fontId="87" fillId="33" borderId="22" xfId="51" applyNumberFormat="1" applyFont="1" applyFill="1" applyBorder="1" applyAlignment="1">
      <alignment horizontal="center" wrapText="1"/>
    </xf>
    <xf numFmtId="4" fontId="84" fillId="0" borderId="33" xfId="51" applyNumberFormat="1" applyFont="1" applyFill="1" applyBorder="1" applyAlignment="1">
      <alignment horizontal="left" vertical="center" wrapText="1"/>
    </xf>
    <xf numFmtId="4" fontId="84" fillId="0" borderId="20" xfId="51" applyNumberFormat="1" applyFont="1" applyFill="1" applyBorder="1" applyAlignment="1">
      <alignment horizontal="right" vertical="center" wrapText="1"/>
    </xf>
    <xf numFmtId="49" fontId="92" fillId="36" borderId="30" xfId="51" applyNumberFormat="1" applyFont="1" applyFill="1" applyBorder="1" applyAlignment="1">
      <alignment horizontal="center" wrapText="1"/>
    </xf>
    <xf numFmtId="49" fontId="83" fillId="36" borderId="20" xfId="51" applyNumberFormat="1" applyFont="1" applyFill="1" applyBorder="1" applyAlignment="1">
      <alignment horizontal="center" wrapText="1"/>
    </xf>
    <xf numFmtId="49" fontId="83" fillId="36" borderId="21" xfId="51" applyNumberFormat="1" applyFont="1" applyFill="1" applyBorder="1" applyAlignment="1">
      <alignment horizontal="center" wrapText="1"/>
    </xf>
    <xf numFmtId="49" fontId="83" fillId="36" borderId="22" xfId="51" applyNumberFormat="1" applyFont="1" applyFill="1" applyBorder="1" applyAlignment="1">
      <alignment horizontal="center" wrapText="1"/>
    </xf>
    <xf numFmtId="4" fontId="92" fillId="36" borderId="20" xfId="51" applyNumberFormat="1" applyFont="1" applyFill="1" applyBorder="1" applyAlignment="1">
      <alignment horizontal="center" wrapText="1"/>
    </xf>
    <xf numFmtId="4" fontId="87" fillId="33" borderId="33" xfId="51" applyNumberFormat="1" applyFont="1" applyFill="1" applyBorder="1" applyAlignment="1">
      <alignment horizontal="left" vertical="center" wrapText="1"/>
    </xf>
    <xf numFmtId="4" fontId="87" fillId="33" borderId="20" xfId="51" applyNumberFormat="1" applyFont="1" applyFill="1" applyBorder="1" applyAlignment="1">
      <alignment horizontal="right" vertical="center" wrapText="1"/>
    </xf>
    <xf numFmtId="4" fontId="87" fillId="33" borderId="25" xfId="51" applyNumberFormat="1" applyFont="1" applyFill="1" applyBorder="1" applyAlignment="1">
      <alignment horizontal="center" wrapText="1"/>
    </xf>
    <xf numFmtId="4" fontId="87" fillId="33" borderId="31" xfId="51" applyNumberFormat="1" applyFont="1" applyFill="1" applyBorder="1" applyAlignment="1">
      <alignment horizontal="center" wrapText="1"/>
    </xf>
    <xf numFmtId="4" fontId="84" fillId="33" borderId="25" xfId="51" applyNumberFormat="1" applyFont="1" applyFill="1" applyBorder="1" applyAlignment="1">
      <alignment horizontal="center" wrapText="1"/>
    </xf>
    <xf numFmtId="4" fontId="84" fillId="33" borderId="34" xfId="51" applyNumberFormat="1" applyFont="1" applyFill="1" applyBorder="1" applyAlignment="1">
      <alignment horizontal="left" vertical="center" wrapText="1"/>
    </xf>
    <xf numFmtId="4" fontId="84" fillId="33" borderId="23" xfId="51" applyNumberFormat="1" applyFont="1" applyFill="1" applyBorder="1" applyAlignment="1">
      <alignment horizontal="right" vertical="center" wrapText="1"/>
    </xf>
    <xf numFmtId="49" fontId="81" fillId="37" borderId="20" xfId="51" applyNumberFormat="1" applyFont="1" applyFill="1" applyBorder="1" applyAlignment="1">
      <alignment horizontal="center" wrapText="1"/>
    </xf>
    <xf numFmtId="49" fontId="81" fillId="37" borderId="21" xfId="51" applyNumberFormat="1" applyFont="1" applyFill="1" applyBorder="1" applyAlignment="1">
      <alignment horizontal="center" wrapText="1"/>
    </xf>
    <xf numFmtId="49" fontId="81" fillId="37" borderId="22" xfId="51" applyNumberFormat="1" applyFont="1" applyFill="1" applyBorder="1" applyAlignment="1">
      <alignment horizontal="center" wrapText="1"/>
    </xf>
    <xf numFmtId="49" fontId="81" fillId="37" borderId="53" xfId="51" applyNumberFormat="1" applyFont="1" applyFill="1" applyBorder="1" applyAlignment="1">
      <alignment horizontal="center" wrapText="1"/>
    </xf>
    <xf numFmtId="4" fontId="81" fillId="37" borderId="33" xfId="51" applyNumberFormat="1" applyFont="1" applyFill="1" applyBorder="1" applyAlignment="1">
      <alignment horizontal="center" wrapText="1"/>
    </xf>
    <xf numFmtId="4" fontId="81" fillId="37" borderId="20" xfId="51" applyNumberFormat="1" applyFont="1" applyFill="1" applyBorder="1" applyAlignment="1">
      <alignment horizontal="center" wrapText="1"/>
    </xf>
    <xf numFmtId="4" fontId="81" fillId="37" borderId="21" xfId="51" applyNumberFormat="1" applyFont="1" applyFill="1" applyBorder="1" applyAlignment="1">
      <alignment horizontal="center" wrapText="1"/>
    </xf>
    <xf numFmtId="4" fontId="81" fillId="37" borderId="22" xfId="51" applyNumberFormat="1" applyFont="1" applyFill="1" applyBorder="1" applyAlignment="1">
      <alignment horizontal="center" wrapText="1"/>
    </xf>
    <xf numFmtId="4" fontId="81" fillId="37" borderId="33" xfId="51" applyNumberFormat="1" applyFont="1" applyFill="1" applyBorder="1" applyAlignment="1">
      <alignment horizontal="left" vertical="center" wrapText="1"/>
    </xf>
    <xf numFmtId="4" fontId="81" fillId="37" borderId="33" xfId="51" applyNumberFormat="1" applyFont="1" applyFill="1" applyBorder="1" applyAlignment="1">
      <alignment horizontal="right" vertical="center" wrapText="1"/>
    </xf>
    <xf numFmtId="49" fontId="85" fillId="36" borderId="20" xfId="51" applyNumberFormat="1" applyFont="1" applyFill="1" applyBorder="1" applyAlignment="1">
      <alignment horizontal="center" wrapText="1"/>
    </xf>
    <xf numFmtId="49" fontId="85" fillId="36" borderId="21" xfId="51" applyNumberFormat="1" applyFont="1" applyFill="1" applyBorder="1" applyAlignment="1">
      <alignment horizontal="center" wrapText="1"/>
    </xf>
    <xf numFmtId="49" fontId="85" fillId="36" borderId="22" xfId="51" applyNumberFormat="1" applyFont="1" applyFill="1" applyBorder="1" applyAlignment="1">
      <alignment horizontal="center" wrapText="1"/>
    </xf>
    <xf numFmtId="49" fontId="83" fillId="36" borderId="53" xfId="51" applyNumberFormat="1" applyFont="1" applyFill="1" applyBorder="1" applyAlignment="1">
      <alignment horizontal="center" wrapText="1"/>
    </xf>
    <xf numFmtId="4" fontId="83" fillId="36" borderId="33" xfId="51" applyNumberFormat="1" applyFont="1" applyFill="1" applyBorder="1" applyAlignment="1">
      <alignment horizontal="center" wrapText="1"/>
    </xf>
    <xf numFmtId="4" fontId="85" fillId="33" borderId="53" xfId="51" applyNumberFormat="1" applyFont="1" applyFill="1" applyBorder="1" applyAlignment="1">
      <alignment horizontal="center" wrapText="1"/>
    </xf>
    <xf numFmtId="4" fontId="85" fillId="33" borderId="33" xfId="51" applyNumberFormat="1" applyFont="1" applyFill="1" applyBorder="1" applyAlignment="1">
      <alignment horizontal="center" wrapText="1"/>
    </xf>
    <xf numFmtId="4" fontId="87" fillId="33" borderId="33" xfId="51" applyNumberFormat="1" applyFont="1" applyFill="1" applyBorder="1" applyAlignment="1">
      <alignment horizontal="center" wrapText="1"/>
    </xf>
    <xf numFmtId="4" fontId="86" fillId="35" borderId="34" xfId="51" applyNumberFormat="1" applyFont="1" applyFill="1" applyBorder="1" applyAlignment="1">
      <alignment horizontal="right" vertical="center" wrapText="1"/>
    </xf>
    <xf numFmtId="4" fontId="87" fillId="33" borderId="54" xfId="51" applyNumberFormat="1" applyFont="1" applyFill="1" applyBorder="1" applyAlignment="1">
      <alignment horizontal="center" wrapText="1"/>
    </xf>
    <xf numFmtId="4" fontId="87" fillId="33" borderId="34" xfId="51" applyNumberFormat="1" applyFont="1" applyFill="1" applyBorder="1" applyAlignment="1">
      <alignment horizontal="center" wrapText="1"/>
    </xf>
    <xf numFmtId="4" fontId="84" fillId="33" borderId="78" xfId="51" applyNumberFormat="1" applyFont="1" applyFill="1" applyBorder="1" applyAlignment="1">
      <alignment horizontal="right" vertical="center" wrapText="1"/>
    </xf>
    <xf numFmtId="4" fontId="95" fillId="34" borderId="32" xfId="51" applyNumberFormat="1" applyFont="1" applyFill="1" applyBorder="1" applyAlignment="1">
      <alignment horizontal="right" vertical="center"/>
    </xf>
    <xf numFmtId="0" fontId="81" fillId="38" borderId="0" xfId="0" applyFont="1" applyFill="1" applyBorder="1" applyAlignment="1">
      <alignment horizontal="center"/>
    </xf>
    <xf numFmtId="4" fontId="95" fillId="38" borderId="16" xfId="51" applyNumberFormat="1" applyFont="1" applyFill="1" applyBorder="1" applyAlignment="1">
      <alignment horizontal="right" vertical="center"/>
    </xf>
    <xf numFmtId="4" fontId="74" fillId="33" borderId="45" xfId="0" applyNumberFormat="1" applyFont="1" applyFill="1" applyBorder="1" applyAlignment="1">
      <alignment/>
    </xf>
    <xf numFmtId="4" fontId="74" fillId="33" borderId="33" xfId="0" applyNumberFormat="1" applyFont="1" applyFill="1" applyBorder="1" applyAlignment="1">
      <alignment/>
    </xf>
    <xf numFmtId="4" fontId="75" fillId="36" borderId="34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9" fontId="156" fillId="33" borderId="21" xfId="0" applyNumberFormat="1" applyFont="1" applyFill="1" applyBorder="1" applyAlignment="1">
      <alignment/>
    </xf>
    <xf numFmtId="0" fontId="157" fillId="33" borderId="46" xfId="0" applyFont="1" applyFill="1" applyBorder="1" applyAlignment="1">
      <alignment/>
    </xf>
    <xf numFmtId="16" fontId="157" fillId="33" borderId="53" xfId="0" applyNumberFormat="1" applyFont="1" applyFill="1" applyBorder="1" applyAlignment="1">
      <alignment horizontal="left"/>
    </xf>
    <xf numFmtId="4" fontId="157" fillId="33" borderId="45" xfId="0" applyNumberFormat="1" applyFont="1" applyFill="1" applyBorder="1" applyAlignment="1">
      <alignment/>
    </xf>
    <xf numFmtId="16" fontId="75" fillId="33" borderId="0" xfId="0" applyNumberFormat="1" applyFont="1" applyFill="1" applyBorder="1" applyAlignment="1">
      <alignment/>
    </xf>
    <xf numFmtId="0" fontId="75" fillId="33" borderId="0" xfId="0" applyFont="1" applyFill="1" applyBorder="1" applyAlignment="1">
      <alignment/>
    </xf>
    <xf numFmtId="49" fontId="85" fillId="33" borderId="21" xfId="0" applyNumberFormat="1" applyFont="1" applyFill="1" applyBorder="1" applyAlignment="1">
      <alignment/>
    </xf>
    <xf numFmtId="0" fontId="75" fillId="33" borderId="46" xfId="0" applyFont="1" applyFill="1" applyBorder="1" applyAlignment="1">
      <alignment/>
    </xf>
    <xf numFmtId="16" fontId="75" fillId="33" borderId="53" xfId="0" applyNumberFormat="1" applyFont="1" applyFill="1" applyBorder="1" applyAlignment="1">
      <alignment/>
    </xf>
    <xf numFmtId="4" fontId="75" fillId="33" borderId="33" xfId="0" applyNumberFormat="1" applyFont="1" applyFill="1" applyBorder="1" applyAlignment="1">
      <alignment/>
    </xf>
    <xf numFmtId="0" fontId="75" fillId="33" borderId="0" xfId="0" applyFont="1" applyFill="1" applyBorder="1" applyAlignment="1">
      <alignment wrapText="1"/>
    </xf>
    <xf numFmtId="49" fontId="85" fillId="33" borderId="21" xfId="0" applyNumberFormat="1" applyFont="1" applyFill="1" applyBorder="1" applyAlignment="1">
      <alignment wrapText="1"/>
    </xf>
    <xf numFmtId="0" fontId="75" fillId="33" borderId="46" xfId="0" applyFont="1" applyFill="1" applyBorder="1" applyAlignment="1">
      <alignment wrapText="1"/>
    </xf>
    <xf numFmtId="4" fontId="75" fillId="33" borderId="53" xfId="0" applyNumberFormat="1" applyFont="1" applyFill="1" applyBorder="1" applyAlignment="1">
      <alignment wrapText="1"/>
    </xf>
    <xf numFmtId="0" fontId="97" fillId="0" borderId="0" xfId="0" applyFont="1" applyFill="1" applyBorder="1" applyAlignment="1">
      <alignment/>
    </xf>
    <xf numFmtId="49" fontId="79" fillId="0" borderId="21" xfId="0" applyNumberFormat="1" applyFont="1" applyFill="1" applyBorder="1" applyAlignment="1">
      <alignment/>
    </xf>
    <xf numFmtId="0" fontId="97" fillId="0" borderId="46" xfId="0" applyFont="1" applyFill="1" applyBorder="1" applyAlignment="1">
      <alignment/>
    </xf>
    <xf numFmtId="4" fontId="98" fillId="0" borderId="53" xfId="0" applyNumberFormat="1" applyFont="1" applyFill="1" applyBorder="1" applyAlignment="1">
      <alignment/>
    </xf>
    <xf numFmtId="4" fontId="98" fillId="0" borderId="33" xfId="0" applyNumberFormat="1" applyFont="1" applyFill="1" applyBorder="1" applyAlignment="1">
      <alignment horizontal="right"/>
    </xf>
    <xf numFmtId="0" fontId="76" fillId="33" borderId="0" xfId="0" applyFont="1" applyFill="1" applyBorder="1" applyAlignment="1">
      <alignment/>
    </xf>
    <xf numFmtId="49" fontId="85" fillId="33" borderId="21" xfId="0" applyNumberFormat="1" applyFont="1" applyFill="1" applyBorder="1" applyAlignment="1">
      <alignment/>
    </xf>
    <xf numFmtId="4" fontId="75" fillId="33" borderId="53" xfId="0" applyNumberFormat="1" applyFont="1" applyFill="1" applyBorder="1" applyAlignment="1">
      <alignment/>
    </xf>
    <xf numFmtId="4" fontId="75" fillId="33" borderId="53" xfId="0" applyNumberFormat="1" applyFont="1" applyFill="1" applyBorder="1" applyAlignment="1">
      <alignment/>
    </xf>
    <xf numFmtId="0" fontId="97" fillId="33" borderId="0" xfId="0" applyFont="1" applyFill="1" applyBorder="1" applyAlignment="1">
      <alignment/>
    </xf>
    <xf numFmtId="49" fontId="79" fillId="33" borderId="21" xfId="0" applyNumberFormat="1" applyFont="1" applyFill="1" applyBorder="1" applyAlignment="1">
      <alignment/>
    </xf>
    <xf numFmtId="0" fontId="98" fillId="33" borderId="46" xfId="0" applyFont="1" applyFill="1" applyBorder="1" applyAlignment="1">
      <alignment/>
    </xf>
    <xf numFmtId="4" fontId="98" fillId="33" borderId="53" xfId="0" applyNumberFormat="1" applyFont="1" applyFill="1" applyBorder="1" applyAlignment="1">
      <alignment/>
    </xf>
    <xf numFmtId="4" fontId="98" fillId="33" borderId="33" xfId="0" applyNumberFormat="1" applyFont="1" applyFill="1" applyBorder="1" applyAlignment="1">
      <alignment/>
    </xf>
    <xf numFmtId="0" fontId="97" fillId="33" borderId="0" xfId="0" applyFont="1" applyFill="1" applyBorder="1" applyAlignment="1">
      <alignment/>
    </xf>
    <xf numFmtId="49" fontId="156" fillId="33" borderId="21" xfId="0" applyNumberFormat="1" applyFont="1" applyFill="1" applyBorder="1" applyAlignment="1">
      <alignment/>
    </xf>
    <xf numFmtId="0" fontId="157" fillId="33" borderId="75" xfId="0" applyFont="1" applyFill="1" applyBorder="1" applyAlignment="1">
      <alignment/>
    </xf>
    <xf numFmtId="0" fontId="157" fillId="33" borderId="53" xfId="0" applyFont="1" applyFill="1" applyBorder="1" applyAlignment="1">
      <alignment/>
    </xf>
    <xf numFmtId="4" fontId="156" fillId="33" borderId="30" xfId="51" applyNumberFormat="1" applyFont="1" applyFill="1" applyBorder="1" applyAlignment="1">
      <alignment horizontal="left" vertical="center" wrapText="1"/>
    </xf>
    <xf numFmtId="4" fontId="157" fillId="33" borderId="33" xfId="0" applyNumberFormat="1" applyFont="1" applyFill="1" applyBorder="1" applyAlignment="1">
      <alignment/>
    </xf>
    <xf numFmtId="49" fontId="79" fillId="33" borderId="21" xfId="0" applyNumberFormat="1" applyFont="1" applyFill="1" applyBorder="1" applyAlignment="1">
      <alignment/>
    </xf>
    <xf numFmtId="0" fontId="98" fillId="33" borderId="75" xfId="0" applyFont="1" applyFill="1" applyBorder="1" applyAlignment="1">
      <alignment/>
    </xf>
    <xf numFmtId="0" fontId="98" fillId="33" borderId="53" xfId="0" applyFont="1" applyFill="1" applyBorder="1" applyAlignment="1">
      <alignment/>
    </xf>
    <xf numFmtId="4" fontId="79" fillId="33" borderId="30" xfId="51" applyNumberFormat="1" applyFont="1" applyFill="1" applyBorder="1" applyAlignment="1">
      <alignment horizontal="left" vertical="center" wrapText="1"/>
    </xf>
    <xf numFmtId="0" fontId="99" fillId="38" borderId="0" xfId="0" applyFont="1" applyFill="1" applyAlignment="1">
      <alignment/>
    </xf>
    <xf numFmtId="0" fontId="98" fillId="38" borderId="0" xfId="0" applyFont="1" applyFill="1" applyBorder="1" applyAlignment="1">
      <alignment/>
    </xf>
    <xf numFmtId="49" fontId="98" fillId="38" borderId="0" xfId="0" applyNumberFormat="1" applyFont="1" applyFill="1" applyBorder="1" applyAlignment="1">
      <alignment/>
    </xf>
    <xf numFmtId="0" fontId="98" fillId="36" borderId="75" xfId="0" applyFont="1" applyFill="1" applyBorder="1" applyAlignment="1">
      <alignment/>
    </xf>
    <xf numFmtId="0" fontId="98" fillId="36" borderId="21" xfId="0" applyFont="1" applyFill="1" applyBorder="1" applyAlignment="1">
      <alignment/>
    </xf>
    <xf numFmtId="0" fontId="98" fillId="36" borderId="53" xfId="0" applyFont="1" applyFill="1" applyBorder="1" applyAlignment="1">
      <alignment/>
    </xf>
    <xf numFmtId="4" fontId="79" fillId="36" borderId="34" xfId="0" applyNumberFormat="1" applyFont="1" applyFill="1" applyBorder="1" applyAlignment="1">
      <alignment/>
    </xf>
    <xf numFmtId="0" fontId="76" fillId="38" borderId="0" xfId="0" applyFont="1" applyFill="1" applyAlignment="1">
      <alignment/>
    </xf>
    <xf numFmtId="0" fontId="158" fillId="33" borderId="45" xfId="0" applyFont="1" applyFill="1" applyBorder="1" applyAlignment="1">
      <alignment/>
    </xf>
    <xf numFmtId="49" fontId="156" fillId="33" borderId="45" xfId="0" applyNumberFormat="1" applyFont="1" applyFill="1" applyBorder="1" applyAlignment="1">
      <alignment/>
    </xf>
    <xf numFmtId="16" fontId="157" fillId="33" borderId="33" xfId="0" applyNumberFormat="1" applyFont="1" applyFill="1" applyBorder="1" applyAlignment="1">
      <alignment/>
    </xf>
    <xf numFmtId="49" fontId="85" fillId="33" borderId="33" xfId="0" applyNumberFormat="1" applyFont="1" applyFill="1" applyBorder="1" applyAlignment="1">
      <alignment/>
    </xf>
    <xf numFmtId="16" fontId="75" fillId="33" borderId="33" xfId="0" applyNumberFormat="1" applyFont="1" applyFill="1" applyBorder="1" applyAlignment="1">
      <alignment/>
    </xf>
    <xf numFmtId="49" fontId="85" fillId="33" borderId="33" xfId="0" applyNumberFormat="1" applyFont="1" applyFill="1" applyBorder="1" applyAlignment="1">
      <alignment wrapText="1"/>
    </xf>
    <xf numFmtId="4" fontId="75" fillId="33" borderId="33" xfId="0" applyNumberFormat="1" applyFont="1" applyFill="1" applyBorder="1" applyAlignment="1">
      <alignment wrapText="1"/>
    </xf>
    <xf numFmtId="49" fontId="79" fillId="0" borderId="33" xfId="0" applyNumberFormat="1" applyFont="1" applyFill="1" applyBorder="1" applyAlignment="1">
      <alignment/>
    </xf>
    <xf numFmtId="4" fontId="98" fillId="0" borderId="33" xfId="0" applyNumberFormat="1" applyFont="1" applyFill="1" applyBorder="1" applyAlignment="1">
      <alignment/>
    </xf>
    <xf numFmtId="49" fontId="85" fillId="33" borderId="33" xfId="0" applyNumberFormat="1" applyFont="1" applyFill="1" applyBorder="1" applyAlignment="1">
      <alignment/>
    </xf>
    <xf numFmtId="0" fontId="100" fillId="33" borderId="0" xfId="0" applyFont="1" applyFill="1" applyBorder="1" applyAlignment="1">
      <alignment/>
    </xf>
    <xf numFmtId="4" fontId="75" fillId="33" borderId="33" xfId="0" applyNumberFormat="1" applyFont="1" applyFill="1" applyBorder="1" applyAlignment="1">
      <alignment/>
    </xf>
    <xf numFmtId="49" fontId="79" fillId="33" borderId="33" xfId="0" applyNumberFormat="1" applyFont="1" applyFill="1" applyBorder="1" applyAlignment="1">
      <alignment/>
    </xf>
    <xf numFmtId="4" fontId="98" fillId="33" borderId="33" xfId="0" applyNumberFormat="1" applyFont="1" applyFill="1" applyBorder="1" applyAlignment="1">
      <alignment/>
    </xf>
    <xf numFmtId="49" fontId="156" fillId="33" borderId="33" xfId="0" applyNumberFormat="1" applyFont="1" applyFill="1" applyBorder="1" applyAlignment="1">
      <alignment/>
    </xf>
    <xf numFmtId="4" fontId="156" fillId="33" borderId="33" xfId="51" applyNumberFormat="1" applyFont="1" applyFill="1" applyBorder="1" applyAlignment="1">
      <alignment horizontal="left" vertical="center" wrapText="1"/>
    </xf>
    <xf numFmtId="49" fontId="79" fillId="33" borderId="33" xfId="0" applyNumberFormat="1" applyFont="1" applyFill="1" applyBorder="1" applyAlignment="1">
      <alignment/>
    </xf>
    <xf numFmtId="4" fontId="79" fillId="33" borderId="33" xfId="51" applyNumberFormat="1" applyFont="1" applyFill="1" applyBorder="1" applyAlignment="1">
      <alignment horizontal="left" vertical="center" wrapText="1"/>
    </xf>
    <xf numFmtId="0" fontId="98" fillId="36" borderId="34" xfId="0" applyFont="1" applyFill="1" applyBorder="1" applyAlignment="1">
      <alignment/>
    </xf>
    <xf numFmtId="0" fontId="3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129" fillId="37" borderId="41" xfId="51" applyNumberFormat="1" applyFont="1" applyFill="1" applyBorder="1" applyAlignment="1">
      <alignment horizontal="center" wrapText="1"/>
    </xf>
    <xf numFmtId="49" fontId="129" fillId="37" borderId="42" xfId="51" applyNumberFormat="1" applyFont="1" applyFill="1" applyBorder="1" applyAlignment="1">
      <alignment horizontal="center" wrapText="1"/>
    </xf>
    <xf numFmtId="49" fontId="130" fillId="37" borderId="43" xfId="51" applyNumberFormat="1" applyFont="1" applyFill="1" applyBorder="1" applyAlignment="1">
      <alignment horizontal="center" wrapText="1"/>
    </xf>
    <xf numFmtId="49" fontId="130" fillId="37" borderId="41" xfId="51" applyNumberFormat="1" applyFont="1" applyFill="1" applyBorder="1" applyAlignment="1">
      <alignment horizontal="center" wrapText="1"/>
    </xf>
    <xf numFmtId="49" fontId="130" fillId="37" borderId="42" xfId="51" applyNumberFormat="1" applyFont="1" applyFill="1" applyBorder="1" applyAlignment="1">
      <alignment horizontal="center" wrapText="1"/>
    </xf>
    <xf numFmtId="4" fontId="130" fillId="37" borderId="43" xfId="51" applyNumberFormat="1" applyFont="1" applyFill="1" applyBorder="1" applyAlignment="1">
      <alignment horizontal="center" wrapText="1"/>
    </xf>
    <xf numFmtId="4" fontId="130" fillId="37" borderId="44" xfId="51" applyNumberFormat="1" applyFont="1" applyFill="1" applyBorder="1" applyAlignment="1">
      <alignment horizontal="center" wrapText="1"/>
    </xf>
    <xf numFmtId="4" fontId="130" fillId="37" borderId="41" xfId="51" applyNumberFormat="1" applyFont="1" applyFill="1" applyBorder="1" applyAlignment="1">
      <alignment horizontal="center" wrapText="1"/>
    </xf>
    <xf numFmtId="4" fontId="130" fillId="37" borderId="42" xfId="51" applyNumberFormat="1" applyFont="1" applyFill="1" applyBorder="1" applyAlignment="1">
      <alignment horizontal="center" wrapText="1"/>
    </xf>
    <xf numFmtId="4" fontId="130" fillId="37" borderId="45" xfId="51" applyNumberFormat="1" applyFont="1" applyFill="1" applyBorder="1" applyAlignment="1">
      <alignment horizontal="left" vertical="center" wrapText="1"/>
    </xf>
    <xf numFmtId="4" fontId="130" fillId="37" borderId="44" xfId="51" applyNumberFormat="1" applyFont="1" applyFill="1" applyBorder="1" applyAlignment="1">
      <alignment horizontal="right" vertical="center" wrapText="1"/>
    </xf>
    <xf numFmtId="4" fontId="130" fillId="37" borderId="45" xfId="51" applyNumberFormat="1" applyFont="1" applyFill="1" applyBorder="1" applyAlignment="1">
      <alignment horizontal="right" vertical="center" wrapText="1"/>
    </xf>
    <xf numFmtId="4" fontId="131" fillId="33" borderId="20" xfId="51" applyNumberFormat="1" applyFont="1" applyFill="1" applyBorder="1" applyAlignment="1">
      <alignment horizontal="center" wrapText="1"/>
    </xf>
    <xf numFmtId="4" fontId="131" fillId="33" borderId="21" xfId="51" applyNumberFormat="1" applyFont="1" applyFill="1" applyBorder="1" applyAlignment="1">
      <alignment horizontal="center" wrapText="1"/>
    </xf>
    <xf numFmtId="4" fontId="131" fillId="33" borderId="22" xfId="51" applyNumberFormat="1" applyFont="1" applyFill="1" applyBorder="1" applyAlignment="1">
      <alignment horizontal="center" wrapText="1"/>
    </xf>
    <xf numFmtId="4" fontId="132" fillId="36" borderId="22" xfId="51" applyNumberFormat="1" applyFont="1" applyFill="1" applyBorder="1" applyAlignment="1">
      <alignment horizontal="center" wrapText="1"/>
    </xf>
    <xf numFmtId="4" fontId="132" fillId="36" borderId="30" xfId="51" applyNumberFormat="1" applyFont="1" applyFill="1" applyBorder="1" applyAlignment="1">
      <alignment horizontal="center" wrapText="1"/>
    </xf>
    <xf numFmtId="4" fontId="132" fillId="36" borderId="20" xfId="51" applyNumberFormat="1" applyFont="1" applyFill="1" applyBorder="1" applyAlignment="1">
      <alignment horizontal="center" wrapText="1"/>
    </xf>
    <xf numFmtId="4" fontId="132" fillId="36" borderId="21" xfId="51" applyNumberFormat="1" applyFont="1" applyFill="1" applyBorder="1" applyAlignment="1">
      <alignment horizontal="center" wrapText="1"/>
    </xf>
    <xf numFmtId="4" fontId="132" fillId="36" borderId="33" xfId="51" applyNumberFormat="1" applyFont="1" applyFill="1" applyBorder="1" applyAlignment="1">
      <alignment horizontal="left" vertical="center" wrapText="1"/>
    </xf>
    <xf numFmtId="4" fontId="132" fillId="36" borderId="30" xfId="51" applyNumberFormat="1" applyFont="1" applyFill="1" applyBorder="1" applyAlignment="1">
      <alignment horizontal="right" vertical="center" wrapText="1"/>
    </xf>
    <xf numFmtId="4" fontId="132" fillId="36" borderId="33" xfId="51" applyNumberFormat="1" applyFont="1" applyFill="1" applyBorder="1" applyAlignment="1">
      <alignment horizontal="right" vertical="center" wrapText="1"/>
    </xf>
    <xf numFmtId="4" fontId="129" fillId="33" borderId="20" xfId="51" applyNumberFormat="1" applyFont="1" applyFill="1" applyBorder="1" applyAlignment="1">
      <alignment horizontal="center" wrapText="1"/>
    </xf>
    <xf numFmtId="4" fontId="129" fillId="33" borderId="21" xfId="51" applyNumberFormat="1" applyFont="1" applyFill="1" applyBorder="1" applyAlignment="1">
      <alignment horizontal="center" wrapText="1"/>
    </xf>
    <xf numFmtId="4" fontId="129" fillId="0" borderId="22" xfId="51" applyNumberFormat="1" applyFont="1" applyFill="1" applyBorder="1" applyAlignment="1">
      <alignment horizontal="center" wrapText="1"/>
    </xf>
    <xf numFmtId="4" fontId="129" fillId="33" borderId="22" xfId="51" applyNumberFormat="1" applyFont="1" applyFill="1" applyBorder="1" applyAlignment="1">
      <alignment horizontal="center" wrapText="1"/>
    </xf>
    <xf numFmtId="4" fontId="129" fillId="33" borderId="30" xfId="51" applyNumberFormat="1" applyFont="1" applyFill="1" applyBorder="1" applyAlignment="1">
      <alignment horizontal="center" wrapText="1"/>
    </xf>
    <xf numFmtId="4" fontId="133" fillId="35" borderId="20" xfId="51" applyNumberFormat="1" applyFont="1" applyFill="1" applyBorder="1" applyAlignment="1">
      <alignment horizontal="center" wrapText="1"/>
    </xf>
    <xf numFmtId="4" fontId="133" fillId="35" borderId="21" xfId="51" applyNumberFormat="1" applyFont="1" applyFill="1" applyBorder="1" applyAlignment="1">
      <alignment horizontal="center" wrapText="1"/>
    </xf>
    <xf numFmtId="4" fontId="133" fillId="35" borderId="22" xfId="51" applyNumberFormat="1" applyFont="1" applyFill="1" applyBorder="1" applyAlignment="1">
      <alignment horizontal="center" wrapText="1"/>
    </xf>
    <xf numFmtId="4" fontId="133" fillId="35" borderId="33" xfId="51" applyNumberFormat="1" applyFont="1" applyFill="1" applyBorder="1" applyAlignment="1">
      <alignment horizontal="left" vertical="center" wrapText="1"/>
    </xf>
    <xf numFmtId="4" fontId="133" fillId="35" borderId="30" xfId="51" applyNumberFormat="1" applyFont="1" applyFill="1" applyBorder="1" applyAlignment="1">
      <alignment horizontal="right" vertical="center" wrapText="1"/>
    </xf>
    <xf numFmtId="4" fontId="133" fillId="35" borderId="33" xfId="51" applyNumberFormat="1" applyFont="1" applyFill="1" applyBorder="1" applyAlignment="1">
      <alignment horizontal="right" vertical="center" wrapText="1"/>
    </xf>
    <xf numFmtId="4" fontId="131" fillId="33" borderId="30" xfId="51" applyNumberFormat="1" applyFont="1" applyFill="1" applyBorder="1" applyAlignment="1">
      <alignment horizontal="center" wrapText="1"/>
    </xf>
    <xf numFmtId="4" fontId="134" fillId="33" borderId="21" xfId="51" applyNumberFormat="1" applyFont="1" applyFill="1" applyBorder="1" applyAlignment="1">
      <alignment horizontal="center" wrapText="1"/>
    </xf>
    <xf numFmtId="4" fontId="134" fillId="33" borderId="22" xfId="51" applyNumberFormat="1" applyFont="1" applyFill="1" applyBorder="1" applyAlignment="1">
      <alignment horizontal="center" wrapText="1"/>
    </xf>
    <xf numFmtId="4" fontId="134" fillId="33" borderId="33" xfId="51" applyNumberFormat="1" applyFont="1" applyFill="1" applyBorder="1" applyAlignment="1">
      <alignment horizontal="left" vertical="center" wrapText="1"/>
    </xf>
    <xf numFmtId="4" fontId="134" fillId="33" borderId="30" xfId="51" applyNumberFormat="1" applyFont="1" applyFill="1" applyBorder="1" applyAlignment="1">
      <alignment horizontal="right" vertical="center" wrapText="1"/>
    </xf>
    <xf numFmtId="4" fontId="134" fillId="0" borderId="21" xfId="0" applyNumberFormat="1" applyFont="1" applyBorder="1" applyAlignment="1">
      <alignment horizontal="right" vertical="center" wrapText="1"/>
    </xf>
    <xf numFmtId="4" fontId="134" fillId="38" borderId="46" xfId="51" applyNumberFormat="1" applyFont="1" applyFill="1" applyBorder="1" applyAlignment="1">
      <alignment horizontal="right" vertical="center" wrapText="1"/>
    </xf>
    <xf numFmtId="4" fontId="134" fillId="33" borderId="33" xfId="51" applyNumberFormat="1" applyFont="1" applyFill="1" applyBorder="1" applyAlignment="1">
      <alignment horizontal="right" vertical="center" wrapText="1"/>
    </xf>
    <xf numFmtId="4" fontId="131" fillId="33" borderId="23" xfId="51" applyNumberFormat="1" applyFont="1" applyFill="1" applyBorder="1" applyAlignment="1">
      <alignment horizontal="center" wrapText="1"/>
    </xf>
    <xf numFmtId="4" fontId="131" fillId="33" borderId="24" xfId="51" applyNumberFormat="1" applyFont="1" applyFill="1" applyBorder="1" applyAlignment="1">
      <alignment horizontal="center" wrapText="1"/>
    </xf>
    <xf numFmtId="4" fontId="131" fillId="33" borderId="25" xfId="51" applyNumberFormat="1" applyFont="1" applyFill="1" applyBorder="1" applyAlignment="1">
      <alignment horizontal="center" wrapText="1"/>
    </xf>
    <xf numFmtId="4" fontId="131" fillId="33" borderId="31" xfId="51" applyNumberFormat="1" applyFont="1" applyFill="1" applyBorder="1" applyAlignment="1">
      <alignment horizontal="center" wrapText="1"/>
    </xf>
    <xf numFmtId="4" fontId="134" fillId="33" borderId="24" xfId="51" applyNumberFormat="1" applyFont="1" applyFill="1" applyBorder="1" applyAlignment="1">
      <alignment horizontal="center" wrapText="1"/>
    </xf>
    <xf numFmtId="4" fontId="134" fillId="33" borderId="25" xfId="51" applyNumberFormat="1" applyFont="1" applyFill="1" applyBorder="1" applyAlignment="1">
      <alignment horizontal="center" wrapText="1"/>
    </xf>
    <xf numFmtId="4" fontId="134" fillId="33" borderId="34" xfId="51" applyNumberFormat="1" applyFont="1" applyFill="1" applyBorder="1" applyAlignment="1">
      <alignment horizontal="left" vertical="center" wrapText="1"/>
    </xf>
    <xf numFmtId="4" fontId="134" fillId="33" borderId="31" xfId="51" applyNumberFormat="1" applyFont="1" applyFill="1" applyBorder="1" applyAlignment="1">
      <alignment horizontal="right" vertical="center" wrapText="1"/>
    </xf>
    <xf numFmtId="4" fontId="134" fillId="33" borderId="34" xfId="51" applyNumberFormat="1" applyFont="1" applyFill="1" applyBorder="1" applyAlignment="1">
      <alignment horizontal="right" vertical="center" wrapText="1"/>
    </xf>
    <xf numFmtId="4" fontId="131" fillId="33" borderId="41" xfId="51" applyNumberFormat="1" applyFont="1" applyFill="1" applyBorder="1" applyAlignment="1">
      <alignment horizontal="center" wrapText="1"/>
    </xf>
    <xf numFmtId="4" fontId="131" fillId="33" borderId="42" xfId="51" applyNumberFormat="1" applyFont="1" applyFill="1" applyBorder="1" applyAlignment="1">
      <alignment horizontal="center" wrapText="1"/>
    </xf>
    <xf numFmtId="4" fontId="131" fillId="33" borderId="43" xfId="51" applyNumberFormat="1" applyFont="1" applyFill="1" applyBorder="1" applyAlignment="1">
      <alignment horizontal="center" wrapText="1"/>
    </xf>
    <xf numFmtId="4" fontId="132" fillId="36" borderId="43" xfId="51" applyNumberFormat="1" applyFont="1" applyFill="1" applyBorder="1" applyAlignment="1">
      <alignment horizontal="center" wrapText="1"/>
    </xf>
    <xf numFmtId="4" fontId="132" fillId="36" borderId="44" xfId="51" applyNumberFormat="1" applyFont="1" applyFill="1" applyBorder="1" applyAlignment="1">
      <alignment horizontal="center" wrapText="1"/>
    </xf>
    <xf numFmtId="4" fontId="132" fillId="36" borderId="41" xfId="51" applyNumberFormat="1" applyFont="1" applyFill="1" applyBorder="1" applyAlignment="1">
      <alignment horizontal="center" wrapText="1"/>
    </xf>
    <xf numFmtId="4" fontId="132" fillId="36" borderId="42" xfId="51" applyNumberFormat="1" applyFont="1" applyFill="1" applyBorder="1" applyAlignment="1">
      <alignment horizontal="center" wrapText="1"/>
    </xf>
    <xf numFmtId="4" fontId="132" fillId="36" borderId="45" xfId="51" applyNumberFormat="1" applyFont="1" applyFill="1" applyBorder="1" applyAlignment="1">
      <alignment horizontal="left" vertical="center" wrapText="1"/>
    </xf>
    <xf numFmtId="4" fontId="132" fillId="36" borderId="44" xfId="51" applyNumberFormat="1" applyFont="1" applyFill="1" applyBorder="1" applyAlignment="1">
      <alignment horizontal="right" vertical="center" wrapText="1"/>
    </xf>
    <xf numFmtId="4" fontId="132" fillId="36" borderId="74" xfId="51" applyNumberFormat="1" applyFont="1" applyFill="1" applyBorder="1" applyAlignment="1">
      <alignment horizontal="right" vertical="center" wrapText="1"/>
    </xf>
    <xf numFmtId="4" fontId="132" fillId="36" borderId="45" xfId="51" applyNumberFormat="1" applyFont="1" applyFill="1" applyBorder="1" applyAlignment="1">
      <alignment horizontal="right" vertical="center" wrapText="1"/>
    </xf>
    <xf numFmtId="4" fontId="134" fillId="0" borderId="35" xfId="0" applyNumberFormat="1" applyFont="1" applyBorder="1" applyAlignment="1">
      <alignment horizontal="right" wrapText="1"/>
    </xf>
    <xf numFmtId="4" fontId="134" fillId="0" borderId="67" xfId="0" applyNumberFormat="1" applyFont="1" applyBorder="1" applyAlignment="1">
      <alignment horizontal="right" wrapText="1"/>
    </xf>
    <xf numFmtId="49" fontId="132" fillId="36" borderId="43" xfId="51" applyNumberFormat="1" applyFont="1" applyFill="1" applyBorder="1" applyAlignment="1">
      <alignment horizontal="center" wrapText="1"/>
    </xf>
    <xf numFmtId="4" fontId="134" fillId="0" borderId="75" xfId="0" applyNumberFormat="1" applyFont="1" applyBorder="1" applyAlignment="1">
      <alignment horizontal="right" wrapText="1"/>
    </xf>
    <xf numFmtId="49" fontId="134" fillId="33" borderId="21" xfId="51" applyNumberFormat="1" applyFont="1" applyFill="1" applyBorder="1" applyAlignment="1">
      <alignment horizontal="center" wrapText="1"/>
    </xf>
    <xf numFmtId="4" fontId="131" fillId="33" borderId="75" xfId="0" applyNumberFormat="1" applyFont="1" applyFill="1" applyBorder="1" applyAlignment="1">
      <alignment horizontal="right" wrapText="1"/>
    </xf>
    <xf numFmtId="49" fontId="129" fillId="38" borderId="20" xfId="51" applyNumberFormat="1" applyFont="1" applyFill="1" applyBorder="1" applyAlignment="1">
      <alignment horizontal="center" wrapText="1"/>
    </xf>
    <xf numFmtId="49" fontId="129" fillId="38" borderId="21" xfId="51" applyNumberFormat="1" applyFont="1" applyFill="1" applyBorder="1" applyAlignment="1">
      <alignment horizontal="center" wrapText="1"/>
    </xf>
    <xf numFmtId="49" fontId="129" fillId="38" borderId="22" xfId="51" applyNumberFormat="1" applyFont="1" applyFill="1" applyBorder="1" applyAlignment="1">
      <alignment horizontal="center" wrapText="1"/>
    </xf>
    <xf numFmtId="49" fontId="129" fillId="38" borderId="53" xfId="51" applyNumberFormat="1" applyFont="1" applyFill="1" applyBorder="1" applyAlignment="1">
      <alignment horizontal="center" wrapText="1"/>
    </xf>
    <xf numFmtId="4" fontId="129" fillId="38" borderId="33" xfId="51" applyNumberFormat="1" applyFont="1" applyFill="1" applyBorder="1" applyAlignment="1">
      <alignment horizontal="center" wrapText="1"/>
    </xf>
    <xf numFmtId="4" fontId="129" fillId="38" borderId="20" xfId="51" applyNumberFormat="1" applyFont="1" applyFill="1" applyBorder="1" applyAlignment="1">
      <alignment horizontal="center" wrapText="1"/>
    </xf>
    <xf numFmtId="4" fontId="129" fillId="38" borderId="21" xfId="51" applyNumberFormat="1" applyFont="1" applyFill="1" applyBorder="1" applyAlignment="1">
      <alignment horizontal="center" wrapText="1"/>
    </xf>
    <xf numFmtId="4" fontId="129" fillId="38" borderId="22" xfId="51" applyNumberFormat="1" applyFont="1" applyFill="1" applyBorder="1" applyAlignment="1">
      <alignment horizontal="center" wrapText="1"/>
    </xf>
    <xf numFmtId="4" fontId="129" fillId="38" borderId="33" xfId="51" applyNumberFormat="1" applyFont="1" applyFill="1" applyBorder="1" applyAlignment="1">
      <alignment horizontal="left" vertical="center" wrapText="1"/>
    </xf>
    <xf numFmtId="4" fontId="129" fillId="38" borderId="33" xfId="51" applyNumberFormat="1" applyFont="1" applyFill="1" applyBorder="1" applyAlignment="1">
      <alignment horizontal="right" vertical="center" wrapText="1"/>
    </xf>
    <xf numFmtId="4" fontId="129" fillId="38" borderId="46" xfId="51" applyNumberFormat="1" applyFont="1" applyFill="1" applyBorder="1" applyAlignment="1">
      <alignment horizontal="right" vertical="center" wrapText="1"/>
    </xf>
    <xf numFmtId="4" fontId="130" fillId="38" borderId="21" xfId="0" applyNumberFormat="1" applyFont="1" applyFill="1" applyBorder="1" applyAlignment="1">
      <alignment horizontal="right" vertical="center" wrapText="1"/>
    </xf>
    <xf numFmtId="4" fontId="130" fillId="38" borderId="22" xfId="0" applyNumberFormat="1" applyFont="1" applyFill="1" applyBorder="1" applyAlignment="1">
      <alignment horizontal="right" vertical="center" wrapText="1"/>
    </xf>
    <xf numFmtId="4" fontId="129" fillId="38" borderId="30" xfId="51" applyNumberFormat="1" applyFont="1" applyFill="1" applyBorder="1" applyAlignment="1">
      <alignment horizontal="right" vertical="center" wrapText="1"/>
    </xf>
    <xf numFmtId="49" fontId="129" fillId="37" borderId="68" xfId="51" applyNumberFormat="1" applyFont="1" applyFill="1" applyBorder="1" applyAlignment="1">
      <alignment horizontal="center" wrapText="1"/>
    </xf>
    <xf numFmtId="49" fontId="129" fillId="37" borderId="69" xfId="51" applyNumberFormat="1" applyFont="1" applyFill="1" applyBorder="1" applyAlignment="1">
      <alignment horizontal="center" wrapText="1"/>
    </xf>
    <xf numFmtId="49" fontId="130" fillId="37" borderId="70" xfId="51" applyNumberFormat="1" applyFont="1" applyFill="1" applyBorder="1" applyAlignment="1">
      <alignment horizontal="center" wrapText="1"/>
    </xf>
    <xf numFmtId="49" fontId="130" fillId="37" borderId="68" xfId="51" applyNumberFormat="1" applyFont="1" applyFill="1" applyBorder="1" applyAlignment="1">
      <alignment horizontal="center" wrapText="1"/>
    </xf>
    <xf numFmtId="49" fontId="130" fillId="37" borderId="69" xfId="51" applyNumberFormat="1" applyFont="1" applyFill="1" applyBorder="1" applyAlignment="1">
      <alignment horizontal="center" wrapText="1"/>
    </xf>
    <xf numFmtId="4" fontId="130" fillId="37" borderId="70" xfId="51" applyNumberFormat="1" applyFont="1" applyFill="1" applyBorder="1" applyAlignment="1">
      <alignment horizontal="center" wrapText="1"/>
    </xf>
    <xf numFmtId="4" fontId="130" fillId="37" borderId="77" xfId="51" applyNumberFormat="1" applyFont="1" applyFill="1" applyBorder="1" applyAlignment="1">
      <alignment horizontal="center" wrapText="1"/>
    </xf>
    <xf numFmtId="4" fontId="130" fillId="37" borderId="68" xfId="51" applyNumberFormat="1" applyFont="1" applyFill="1" applyBorder="1" applyAlignment="1">
      <alignment horizontal="center" wrapText="1"/>
    </xf>
    <xf numFmtId="4" fontId="130" fillId="37" borderId="69" xfId="51" applyNumberFormat="1" applyFont="1" applyFill="1" applyBorder="1" applyAlignment="1">
      <alignment horizontal="center" wrapText="1"/>
    </xf>
    <xf numFmtId="4" fontId="130" fillId="37" borderId="32" xfId="51" applyNumberFormat="1" applyFont="1" applyFill="1" applyBorder="1" applyAlignment="1">
      <alignment horizontal="left" vertical="center" wrapText="1"/>
    </xf>
    <xf numFmtId="4" fontId="130" fillId="37" borderId="68" xfId="51" applyNumberFormat="1" applyFont="1" applyFill="1" applyBorder="1" applyAlignment="1">
      <alignment horizontal="right" vertical="center" wrapText="1"/>
    </xf>
    <xf numFmtId="4" fontId="130" fillId="37" borderId="77" xfId="51" applyNumberFormat="1" applyFont="1" applyFill="1" applyBorder="1" applyAlignment="1">
      <alignment horizontal="right" vertical="center" wrapText="1"/>
    </xf>
    <xf numFmtId="4" fontId="130" fillId="37" borderId="32" xfId="51" applyNumberFormat="1" applyFont="1" applyFill="1" applyBorder="1" applyAlignment="1">
      <alignment horizontal="right" vertical="center" wrapText="1"/>
    </xf>
    <xf numFmtId="4" fontId="131" fillId="33" borderId="72" xfId="51" applyNumberFormat="1" applyFont="1" applyFill="1" applyBorder="1" applyAlignment="1">
      <alignment horizontal="center" wrapText="1"/>
    </xf>
    <xf numFmtId="4" fontId="131" fillId="33" borderId="61" xfId="51" applyNumberFormat="1" applyFont="1" applyFill="1" applyBorder="1" applyAlignment="1">
      <alignment horizontal="center" wrapText="1"/>
    </xf>
    <xf numFmtId="4" fontId="131" fillId="33" borderId="73" xfId="51" applyNumberFormat="1" applyFont="1" applyFill="1" applyBorder="1" applyAlignment="1">
      <alignment horizontal="center" wrapText="1"/>
    </xf>
    <xf numFmtId="4" fontId="132" fillId="36" borderId="73" xfId="51" applyNumberFormat="1" applyFont="1" applyFill="1" applyBorder="1" applyAlignment="1">
      <alignment horizontal="center" wrapText="1"/>
    </xf>
    <xf numFmtId="4" fontId="132" fillId="36" borderId="74" xfId="51" applyNumberFormat="1" applyFont="1" applyFill="1" applyBorder="1" applyAlignment="1">
      <alignment horizontal="center" wrapText="1"/>
    </xf>
    <xf numFmtId="4" fontId="132" fillId="36" borderId="72" xfId="51" applyNumberFormat="1" applyFont="1" applyFill="1" applyBorder="1" applyAlignment="1">
      <alignment horizontal="center" wrapText="1"/>
    </xf>
    <xf numFmtId="4" fontId="132" fillId="36" borderId="61" xfId="51" applyNumberFormat="1" applyFont="1" applyFill="1" applyBorder="1" applyAlignment="1">
      <alignment horizontal="center" wrapText="1"/>
    </xf>
    <xf numFmtId="4" fontId="132" fillId="36" borderId="76" xfId="51" applyNumberFormat="1" applyFont="1" applyFill="1" applyBorder="1" applyAlignment="1">
      <alignment horizontal="left" vertical="center" wrapText="1"/>
    </xf>
    <xf numFmtId="4" fontId="132" fillId="36" borderId="72" xfId="51" applyNumberFormat="1" applyFont="1" applyFill="1" applyBorder="1" applyAlignment="1">
      <alignment horizontal="right" vertical="center" wrapText="1"/>
    </xf>
    <xf numFmtId="4" fontId="132" fillId="36" borderId="76" xfId="51" applyNumberFormat="1" applyFont="1" applyFill="1" applyBorder="1" applyAlignment="1">
      <alignment horizontal="right" vertical="center" wrapText="1"/>
    </xf>
    <xf numFmtId="4" fontId="133" fillId="35" borderId="20" xfId="51" applyNumberFormat="1" applyFont="1" applyFill="1" applyBorder="1" applyAlignment="1">
      <alignment horizontal="right" vertical="center" wrapText="1"/>
    </xf>
    <xf numFmtId="4" fontId="134" fillId="33" borderId="20" xfId="51" applyNumberFormat="1" applyFont="1" applyFill="1" applyBorder="1" applyAlignment="1">
      <alignment horizontal="right" vertical="center" wrapText="1"/>
    </xf>
    <xf numFmtId="4" fontId="134" fillId="33" borderId="23" xfId="51" applyNumberFormat="1" applyFont="1" applyFill="1" applyBorder="1" applyAlignment="1">
      <alignment horizontal="right" vertical="center" wrapText="1"/>
    </xf>
    <xf numFmtId="4" fontId="132" fillId="36" borderId="41" xfId="51" applyNumberFormat="1" applyFont="1" applyFill="1" applyBorder="1" applyAlignment="1">
      <alignment horizontal="right" vertical="center" wrapText="1"/>
    </xf>
    <xf numFmtId="4" fontId="131" fillId="33" borderId="36" xfId="51" applyNumberFormat="1" applyFont="1" applyFill="1" applyBorder="1" applyAlignment="1">
      <alignment horizontal="center" wrapText="1"/>
    </xf>
    <xf numFmtId="4" fontId="131" fillId="33" borderId="37" xfId="51" applyNumberFormat="1" applyFont="1" applyFill="1" applyBorder="1" applyAlignment="1">
      <alignment horizontal="center" wrapText="1"/>
    </xf>
    <xf numFmtId="4" fontId="131" fillId="33" borderId="38" xfId="51" applyNumberFormat="1" applyFont="1" applyFill="1" applyBorder="1" applyAlignment="1">
      <alignment horizontal="center" wrapText="1"/>
    </xf>
    <xf numFmtId="4" fontId="131" fillId="33" borderId="79" xfId="51" applyNumberFormat="1" applyFont="1" applyFill="1" applyBorder="1" applyAlignment="1">
      <alignment horizontal="center" wrapText="1"/>
    </xf>
    <xf numFmtId="4" fontId="131" fillId="33" borderId="39" xfId="51" applyNumberFormat="1" applyFont="1" applyFill="1" applyBorder="1" applyAlignment="1">
      <alignment horizontal="center" wrapText="1"/>
    </xf>
    <xf numFmtId="4" fontId="134" fillId="33" borderId="37" xfId="51" applyNumberFormat="1" applyFont="1" applyFill="1" applyBorder="1" applyAlignment="1">
      <alignment horizontal="center" wrapText="1"/>
    </xf>
    <xf numFmtId="4" fontId="134" fillId="33" borderId="38" xfId="51" applyNumberFormat="1" applyFont="1" applyFill="1" applyBorder="1" applyAlignment="1">
      <alignment horizontal="center" wrapText="1"/>
    </xf>
    <xf numFmtId="4" fontId="134" fillId="33" borderId="40" xfId="51" applyNumberFormat="1" applyFont="1" applyFill="1" applyBorder="1" applyAlignment="1">
      <alignment horizontal="left" vertical="center" wrapText="1"/>
    </xf>
    <xf numFmtId="4" fontId="134" fillId="33" borderId="39" xfId="51" applyNumberFormat="1" applyFont="1" applyFill="1" applyBorder="1" applyAlignment="1">
      <alignment horizontal="right" vertical="center" wrapText="1"/>
    </xf>
    <xf numFmtId="4" fontId="134" fillId="33" borderId="80" xfId="51" applyNumberFormat="1" applyFont="1" applyFill="1" applyBorder="1" applyAlignment="1">
      <alignment horizontal="right" vertical="center" wrapText="1"/>
    </xf>
    <xf numFmtId="4" fontId="134" fillId="33" borderId="81" xfId="51" applyNumberFormat="1" applyFont="1" applyFill="1" applyBorder="1" applyAlignment="1">
      <alignment horizontal="right" vertical="center" wrapText="1"/>
    </xf>
    <xf numFmtId="4" fontId="134" fillId="33" borderId="40" xfId="51" applyNumberFormat="1" applyFont="1" applyFill="1" applyBorder="1" applyAlignment="1">
      <alignment horizontal="right" vertical="center" wrapText="1"/>
    </xf>
    <xf numFmtId="4" fontId="130" fillId="37" borderId="41" xfId="51" applyNumberFormat="1" applyFont="1" applyFill="1" applyBorder="1" applyAlignment="1">
      <alignment horizontal="right" vertical="center" wrapText="1"/>
    </xf>
    <xf numFmtId="4" fontId="132" fillId="36" borderId="20" xfId="51" applyNumberFormat="1" applyFont="1" applyFill="1" applyBorder="1" applyAlignment="1">
      <alignment horizontal="right" vertical="center" wrapText="1"/>
    </xf>
    <xf numFmtId="9" fontId="131" fillId="33" borderId="20" xfId="62" applyFont="1" applyFill="1" applyBorder="1" applyAlignment="1">
      <alignment horizontal="center" wrapText="1"/>
    </xf>
    <xf numFmtId="9" fontId="131" fillId="33" borderId="21" xfId="62" applyFont="1" applyFill="1" applyBorder="1" applyAlignment="1">
      <alignment horizontal="center" wrapText="1"/>
    </xf>
    <xf numFmtId="9" fontId="131" fillId="33" borderId="22" xfId="62" applyFont="1" applyFill="1" applyBorder="1" applyAlignment="1">
      <alignment horizontal="center" wrapText="1"/>
    </xf>
    <xf numFmtId="9" fontId="131" fillId="33" borderId="30" xfId="62" applyFont="1" applyFill="1" applyBorder="1" applyAlignment="1">
      <alignment horizontal="center" wrapText="1"/>
    </xf>
    <xf numFmtId="9" fontId="134" fillId="33" borderId="21" xfId="62" applyFont="1" applyFill="1" applyBorder="1" applyAlignment="1">
      <alignment horizontal="center" wrapText="1"/>
    </xf>
    <xf numFmtId="9" fontId="134" fillId="33" borderId="22" xfId="62" applyFont="1" applyFill="1" applyBorder="1" applyAlignment="1">
      <alignment horizontal="center" wrapText="1"/>
    </xf>
    <xf numFmtId="9" fontId="134" fillId="33" borderId="33" xfId="62" applyFont="1" applyFill="1" applyBorder="1" applyAlignment="1">
      <alignment horizontal="left" vertical="center" wrapText="1"/>
    </xf>
    <xf numFmtId="9" fontId="134" fillId="33" borderId="30" xfId="62" applyFont="1" applyFill="1" applyBorder="1" applyAlignment="1">
      <alignment horizontal="right" vertical="center" wrapText="1"/>
    </xf>
    <xf numFmtId="9" fontId="134" fillId="33" borderId="33" xfId="62" applyFont="1" applyFill="1" applyBorder="1" applyAlignment="1">
      <alignment horizontal="right" vertical="center" wrapText="1"/>
    </xf>
    <xf numFmtId="49" fontId="129" fillId="37" borderId="20" xfId="51" applyNumberFormat="1" applyFont="1" applyFill="1" applyBorder="1" applyAlignment="1">
      <alignment horizontal="center" wrapText="1"/>
    </xf>
    <xf numFmtId="49" fontId="129" fillId="37" borderId="21" xfId="51" applyNumberFormat="1" applyFont="1" applyFill="1" applyBorder="1" applyAlignment="1">
      <alignment horizontal="center" wrapText="1"/>
    </xf>
    <xf numFmtId="49" fontId="130" fillId="37" borderId="22" xfId="51" applyNumberFormat="1" applyFont="1" applyFill="1" applyBorder="1" applyAlignment="1">
      <alignment horizontal="center" wrapText="1"/>
    </xf>
    <xf numFmtId="49" fontId="130" fillId="37" borderId="20" xfId="51" applyNumberFormat="1" applyFont="1" applyFill="1" applyBorder="1" applyAlignment="1">
      <alignment horizontal="center" wrapText="1"/>
    </xf>
    <xf numFmtId="49" fontId="130" fillId="37" borderId="21" xfId="51" applyNumberFormat="1" applyFont="1" applyFill="1" applyBorder="1" applyAlignment="1">
      <alignment horizontal="center" wrapText="1"/>
    </xf>
    <xf numFmtId="4" fontId="130" fillId="37" borderId="22" xfId="51" applyNumberFormat="1" applyFont="1" applyFill="1" applyBorder="1" applyAlignment="1">
      <alignment horizontal="center" wrapText="1"/>
    </xf>
    <xf numFmtId="4" fontId="130" fillId="37" borderId="30" xfId="51" applyNumberFormat="1" applyFont="1" applyFill="1" applyBorder="1" applyAlignment="1">
      <alignment horizontal="center" wrapText="1"/>
    </xf>
    <xf numFmtId="4" fontId="130" fillId="37" borderId="20" xfId="51" applyNumberFormat="1" applyFont="1" applyFill="1" applyBorder="1" applyAlignment="1">
      <alignment horizontal="center" wrapText="1"/>
    </xf>
    <xf numFmtId="4" fontId="130" fillId="37" borderId="21" xfId="51" applyNumberFormat="1" applyFont="1" applyFill="1" applyBorder="1" applyAlignment="1">
      <alignment horizontal="center" wrapText="1"/>
    </xf>
    <xf numFmtId="4" fontId="130" fillId="37" borderId="33" xfId="51" applyNumberFormat="1" applyFont="1" applyFill="1" applyBorder="1" applyAlignment="1">
      <alignment horizontal="left" vertical="center" wrapText="1"/>
    </xf>
    <xf numFmtId="4" fontId="130" fillId="37" borderId="20" xfId="51" applyNumberFormat="1" applyFont="1" applyFill="1" applyBorder="1" applyAlignment="1">
      <alignment horizontal="right" vertical="center" wrapText="1"/>
    </xf>
    <xf numFmtId="4" fontId="130" fillId="37" borderId="30" xfId="51" applyNumberFormat="1" applyFont="1" applyFill="1" applyBorder="1" applyAlignment="1">
      <alignment horizontal="right" vertical="center" wrapText="1"/>
    </xf>
    <xf numFmtId="4" fontId="130" fillId="37" borderId="33" xfId="51" applyNumberFormat="1" applyFont="1" applyFill="1" applyBorder="1" applyAlignment="1">
      <alignment horizontal="right" vertical="center" wrapText="1"/>
    </xf>
    <xf numFmtId="49" fontId="129" fillId="37" borderId="22" xfId="51" applyNumberFormat="1" applyFont="1" applyFill="1" applyBorder="1" applyAlignment="1">
      <alignment horizontal="center" wrapText="1"/>
    </xf>
    <xf numFmtId="49" fontId="129" fillId="37" borderId="53" xfId="51" applyNumberFormat="1" applyFont="1" applyFill="1" applyBorder="1" applyAlignment="1">
      <alignment horizontal="center" wrapText="1"/>
    </xf>
    <xf numFmtId="4" fontId="129" fillId="37" borderId="33" xfId="51" applyNumberFormat="1" applyFont="1" applyFill="1" applyBorder="1" applyAlignment="1">
      <alignment horizontal="center" wrapText="1"/>
    </xf>
    <xf numFmtId="4" fontId="129" fillId="37" borderId="20" xfId="51" applyNumberFormat="1" applyFont="1" applyFill="1" applyBorder="1" applyAlignment="1">
      <alignment horizontal="center" wrapText="1"/>
    </xf>
    <xf numFmtId="4" fontId="129" fillId="37" borderId="21" xfId="51" applyNumberFormat="1" applyFont="1" applyFill="1" applyBorder="1" applyAlignment="1">
      <alignment horizontal="center" wrapText="1"/>
    </xf>
    <xf numFmtId="4" fontId="129" fillId="37" borderId="22" xfId="51" applyNumberFormat="1" applyFont="1" applyFill="1" applyBorder="1" applyAlignment="1">
      <alignment horizontal="center" wrapText="1"/>
    </xf>
    <xf numFmtId="4" fontId="129" fillId="37" borderId="33" xfId="51" applyNumberFormat="1" applyFont="1" applyFill="1" applyBorder="1" applyAlignment="1">
      <alignment horizontal="left" vertical="center" wrapText="1"/>
    </xf>
    <xf numFmtId="4" fontId="129" fillId="37" borderId="33" xfId="51" applyNumberFormat="1" applyFont="1" applyFill="1" applyBorder="1" applyAlignment="1">
      <alignment horizontal="right" vertical="center" wrapText="1"/>
    </xf>
    <xf numFmtId="4" fontId="129" fillId="37" borderId="46" xfId="51" applyNumberFormat="1" applyFont="1" applyFill="1" applyBorder="1" applyAlignment="1">
      <alignment horizontal="right" vertical="center" wrapText="1"/>
    </xf>
    <xf numFmtId="4" fontId="130" fillId="37" borderId="21" xfId="0" applyNumberFormat="1" applyFont="1" applyFill="1" applyBorder="1" applyAlignment="1">
      <alignment horizontal="right" vertical="center" wrapText="1"/>
    </xf>
    <xf numFmtId="4" fontId="130" fillId="37" borderId="22" xfId="0" applyNumberFormat="1" applyFont="1" applyFill="1" applyBorder="1" applyAlignment="1">
      <alignment horizontal="right" vertical="center" wrapText="1"/>
    </xf>
    <xf numFmtId="49" fontId="129" fillId="36" borderId="20" xfId="51" applyNumberFormat="1" applyFont="1" applyFill="1" applyBorder="1" applyAlignment="1">
      <alignment horizontal="center" wrapText="1"/>
    </xf>
    <xf numFmtId="49" fontId="129" fillId="36" borderId="21" xfId="51" applyNumberFormat="1" applyFont="1" applyFill="1" applyBorder="1" applyAlignment="1">
      <alignment horizontal="center" wrapText="1"/>
    </xf>
    <xf numFmtId="49" fontId="129" fillId="36" borderId="22" xfId="51" applyNumberFormat="1" applyFont="1" applyFill="1" applyBorder="1" applyAlignment="1">
      <alignment horizontal="center" wrapText="1"/>
    </xf>
    <xf numFmtId="49" fontId="132" fillId="36" borderId="53" xfId="51" applyNumberFormat="1" applyFont="1" applyFill="1" applyBorder="1" applyAlignment="1">
      <alignment horizontal="center" wrapText="1"/>
    </xf>
    <xf numFmtId="4" fontId="132" fillId="36" borderId="33" xfId="51" applyNumberFormat="1" applyFont="1" applyFill="1" applyBorder="1" applyAlignment="1">
      <alignment horizontal="center" wrapText="1"/>
    </xf>
    <xf numFmtId="4" fontId="132" fillId="36" borderId="46" xfId="51" applyNumberFormat="1" applyFont="1" applyFill="1" applyBorder="1" applyAlignment="1">
      <alignment horizontal="right" vertical="center" wrapText="1"/>
    </xf>
    <xf numFmtId="4" fontId="132" fillId="36" borderId="21" xfId="0" applyNumberFormat="1" applyFont="1" applyFill="1" applyBorder="1" applyAlignment="1">
      <alignment horizontal="right" vertical="center" wrapText="1"/>
    </xf>
    <xf numFmtId="4" fontId="132" fillId="36" borderId="22" xfId="0" applyNumberFormat="1" applyFont="1" applyFill="1" applyBorder="1" applyAlignment="1">
      <alignment horizontal="right" vertical="center" wrapText="1"/>
    </xf>
    <xf numFmtId="4" fontId="129" fillId="33" borderId="53" xfId="51" applyNumberFormat="1" applyFont="1" applyFill="1" applyBorder="1" applyAlignment="1">
      <alignment horizontal="center" wrapText="1"/>
    </xf>
    <xf numFmtId="4" fontId="129" fillId="33" borderId="33" xfId="51" applyNumberFormat="1" applyFont="1" applyFill="1" applyBorder="1" applyAlignment="1">
      <alignment horizontal="center" wrapText="1"/>
    </xf>
    <xf numFmtId="4" fontId="133" fillId="35" borderId="46" xfId="51" applyNumberFormat="1" applyFont="1" applyFill="1" applyBorder="1" applyAlignment="1">
      <alignment horizontal="right" vertical="center" wrapText="1"/>
    </xf>
    <xf numFmtId="4" fontId="131" fillId="33" borderId="53" xfId="51" applyNumberFormat="1" applyFont="1" applyFill="1" applyBorder="1" applyAlignment="1">
      <alignment horizontal="center" wrapText="1"/>
    </xf>
    <xf numFmtId="4" fontId="131" fillId="33" borderId="33" xfId="51" applyNumberFormat="1" applyFont="1" applyFill="1" applyBorder="1" applyAlignment="1">
      <alignment horizontal="center" wrapText="1"/>
    </xf>
    <xf numFmtId="4" fontId="130" fillId="0" borderId="21" xfId="0" applyNumberFormat="1" applyFont="1" applyBorder="1" applyAlignment="1">
      <alignment horizontal="right" vertical="center" wrapText="1"/>
    </xf>
    <xf numFmtId="4" fontId="130" fillId="0" borderId="22" xfId="0" applyNumberFormat="1" applyFont="1" applyBorder="1" applyAlignment="1">
      <alignment horizontal="right" vertical="center" wrapText="1"/>
    </xf>
    <xf numFmtId="4" fontId="130" fillId="0" borderId="30" xfId="0" applyNumberFormat="1" applyFont="1" applyBorder="1" applyAlignment="1">
      <alignment horizontal="right" vertical="center" wrapText="1"/>
    </xf>
    <xf numFmtId="4" fontId="129" fillId="0" borderId="21" xfId="51" applyNumberFormat="1" applyFont="1" applyFill="1" applyBorder="1" applyAlignment="1">
      <alignment horizontal="right" vertical="center" wrapText="1"/>
    </xf>
    <xf numFmtId="4" fontId="133" fillId="35" borderId="34" xfId="51" applyNumberFormat="1" applyFont="1" applyFill="1" applyBorder="1" applyAlignment="1">
      <alignment horizontal="right" vertical="center" wrapText="1"/>
    </xf>
    <xf numFmtId="4" fontId="129" fillId="35" borderId="21" xfId="51" applyNumberFormat="1" applyFont="1" applyFill="1" applyBorder="1" applyAlignment="1">
      <alignment horizontal="right" vertical="center" wrapText="1"/>
    </xf>
    <xf numFmtId="4" fontId="130" fillId="35" borderId="22" xfId="0" applyNumberFormat="1" applyFont="1" applyFill="1" applyBorder="1" applyAlignment="1">
      <alignment horizontal="right" vertical="center" wrapText="1"/>
    </xf>
    <xf numFmtId="4" fontId="130" fillId="35" borderId="30" xfId="0" applyNumberFormat="1" applyFont="1" applyFill="1" applyBorder="1" applyAlignment="1">
      <alignment horizontal="center" vertical="center" wrapText="1"/>
    </xf>
    <xf numFmtId="4" fontId="131" fillId="33" borderId="54" xfId="51" applyNumberFormat="1" applyFont="1" applyFill="1" applyBorder="1" applyAlignment="1">
      <alignment horizontal="center" wrapText="1"/>
    </xf>
    <xf numFmtId="4" fontId="131" fillId="33" borderId="34" xfId="51" applyNumberFormat="1" applyFont="1" applyFill="1" applyBorder="1" applyAlignment="1">
      <alignment horizontal="center" wrapText="1"/>
    </xf>
    <xf numFmtId="4" fontId="134" fillId="33" borderId="78" xfId="51" applyNumberFormat="1" applyFont="1" applyFill="1" applyBorder="1" applyAlignment="1">
      <alignment horizontal="right" vertical="center" wrapText="1"/>
    </xf>
    <xf numFmtId="4" fontId="134" fillId="33" borderId="82" xfId="51" applyNumberFormat="1" applyFont="1" applyFill="1" applyBorder="1" applyAlignment="1">
      <alignment horizontal="right" vertical="center" wrapText="1"/>
    </xf>
    <xf numFmtId="4" fontId="129" fillId="0" borderId="24" xfId="51" applyNumberFormat="1" applyFont="1" applyFill="1" applyBorder="1" applyAlignment="1">
      <alignment horizontal="right" vertical="center" wrapText="1"/>
    </xf>
    <xf numFmtId="4" fontId="130" fillId="0" borderId="25" xfId="0" applyNumberFormat="1" applyFont="1" applyBorder="1" applyAlignment="1">
      <alignment horizontal="right" vertical="center" wrapText="1"/>
    </xf>
    <xf numFmtId="4" fontId="130" fillId="0" borderId="31" xfId="0" applyNumberFormat="1" applyFont="1" applyBorder="1" applyAlignment="1">
      <alignment horizontal="center" vertical="center" wrapText="1"/>
    </xf>
    <xf numFmtId="4" fontId="134" fillId="33" borderId="47" xfId="51" applyNumberFormat="1" applyFont="1" applyFill="1" applyBorder="1" applyAlignment="1">
      <alignment horizontal="right" vertical="center" wrapText="1"/>
    </xf>
    <xf numFmtId="185" fontId="129" fillId="0" borderId="0" xfId="51" applyFont="1" applyFill="1" applyBorder="1" applyAlignment="1">
      <alignment horizontal="center" wrapText="1"/>
    </xf>
    <xf numFmtId="185" fontId="129" fillId="0" borderId="0" xfId="51" applyFont="1" applyFill="1" applyBorder="1" applyAlignment="1">
      <alignment vertical="center" wrapText="1"/>
    </xf>
    <xf numFmtId="4" fontId="129" fillId="0" borderId="0" xfId="51" applyNumberFormat="1" applyFont="1" applyFill="1" applyBorder="1" applyAlignment="1">
      <alignment horizontal="center" vertical="center" wrapText="1"/>
    </xf>
    <xf numFmtId="4" fontId="129" fillId="0" borderId="0" xfId="51" applyNumberFormat="1" applyFont="1" applyFill="1" applyBorder="1" applyAlignment="1">
      <alignment horizontal="right" vertical="center" wrapText="1"/>
    </xf>
    <xf numFmtId="4" fontId="130" fillId="0" borderId="0" xfId="0" applyNumberFormat="1" applyFont="1" applyBorder="1" applyAlignment="1">
      <alignment horizontal="right" vertical="center" wrapText="1"/>
    </xf>
    <xf numFmtId="4" fontId="130" fillId="0" borderId="0" xfId="0" applyNumberFormat="1" applyFont="1" applyBorder="1" applyAlignment="1">
      <alignment horizontal="center" vertical="center" wrapText="1"/>
    </xf>
    <xf numFmtId="4" fontId="129" fillId="0" borderId="17" xfId="51" applyNumberFormat="1" applyFont="1" applyFill="1" applyBorder="1" applyAlignment="1">
      <alignment horizontal="center" vertical="center" wrapText="1"/>
    </xf>
    <xf numFmtId="49" fontId="132" fillId="36" borderId="22" xfId="51" applyNumberFormat="1" applyFont="1" applyFill="1" applyBorder="1" applyAlignment="1">
      <alignment horizontal="center" wrapText="1"/>
    </xf>
    <xf numFmtId="49" fontId="129" fillId="0" borderId="72" xfId="51" applyNumberFormat="1" applyFont="1" applyFill="1" applyBorder="1" applyAlignment="1">
      <alignment horizontal="center" wrapText="1"/>
    </xf>
    <xf numFmtId="49" fontId="129" fillId="0" borderId="61" xfId="51" applyNumberFormat="1" applyFont="1" applyFill="1" applyBorder="1" applyAlignment="1">
      <alignment horizontal="center" wrapText="1"/>
    </xf>
    <xf numFmtId="49" fontId="130" fillId="0" borderId="73" xfId="51" applyNumberFormat="1" applyFont="1" applyFill="1" applyBorder="1" applyAlignment="1">
      <alignment horizontal="center" wrapText="1"/>
    </xf>
    <xf numFmtId="49" fontId="130" fillId="0" borderId="72" xfId="51" applyNumberFormat="1" applyFont="1" applyFill="1" applyBorder="1" applyAlignment="1">
      <alignment horizontal="center" wrapText="1"/>
    </xf>
    <xf numFmtId="49" fontId="130" fillId="0" borderId="61" xfId="51" applyNumberFormat="1" applyFont="1" applyFill="1" applyBorder="1" applyAlignment="1">
      <alignment horizontal="center" wrapText="1"/>
    </xf>
    <xf numFmtId="4" fontId="133" fillId="0" borderId="20" xfId="51" applyNumberFormat="1" applyFont="1" applyFill="1" applyBorder="1" applyAlignment="1">
      <alignment horizontal="center" wrapText="1"/>
    </xf>
    <xf numFmtId="49" fontId="134" fillId="0" borderId="21" xfId="51" applyNumberFormat="1" applyFont="1" applyFill="1" applyBorder="1" applyAlignment="1">
      <alignment horizontal="center" wrapText="1"/>
    </xf>
    <xf numFmtId="4" fontId="134" fillId="0" borderId="21" xfId="51" applyNumberFormat="1" applyFont="1" applyFill="1" applyBorder="1" applyAlignment="1">
      <alignment horizontal="center" wrapText="1"/>
    </xf>
    <xf numFmtId="4" fontId="134" fillId="0" borderId="22" xfId="51" applyNumberFormat="1" applyFont="1" applyFill="1" applyBorder="1" applyAlignment="1">
      <alignment horizontal="center" wrapText="1"/>
    </xf>
    <xf numFmtId="4" fontId="134" fillId="0" borderId="33" xfId="51" applyNumberFormat="1" applyFont="1" applyFill="1" applyBorder="1" applyAlignment="1">
      <alignment horizontal="left" vertical="center" wrapText="1"/>
    </xf>
    <xf numFmtId="4" fontId="134" fillId="0" borderId="30" xfId="51" applyNumberFormat="1" applyFont="1" applyFill="1" applyBorder="1" applyAlignment="1">
      <alignment horizontal="right" vertical="center" wrapText="1"/>
    </xf>
    <xf numFmtId="4" fontId="133" fillId="0" borderId="30" xfId="51" applyNumberFormat="1" applyFont="1" applyFill="1" applyBorder="1" applyAlignment="1">
      <alignment horizontal="right" vertical="center" wrapText="1"/>
    </xf>
    <xf numFmtId="4" fontId="134" fillId="0" borderId="33" xfId="0" applyNumberFormat="1" applyFont="1" applyBorder="1" applyAlignment="1">
      <alignment horizontal="right" wrapText="1"/>
    </xf>
    <xf numFmtId="4" fontId="130" fillId="0" borderId="30" xfId="51" applyNumberFormat="1" applyFont="1" applyFill="1" applyBorder="1" applyAlignment="1">
      <alignment horizontal="right" vertical="center" wrapText="1"/>
    </xf>
    <xf numFmtId="4" fontId="134" fillId="0" borderId="33" xfId="51" applyNumberFormat="1" applyFont="1" applyFill="1" applyBorder="1" applyAlignment="1">
      <alignment horizontal="right" vertical="center" wrapText="1"/>
    </xf>
    <xf numFmtId="4" fontId="134" fillId="33" borderId="53" xfId="51" applyNumberFormat="1" applyFont="1" applyFill="1" applyBorder="1" applyAlignment="1">
      <alignment horizontal="left" vertical="center" wrapText="1"/>
    </xf>
    <xf numFmtId="4" fontId="134" fillId="33" borderId="32" xfId="51" applyNumberFormat="1" applyFont="1" applyFill="1" applyBorder="1" applyAlignment="1">
      <alignment horizontal="right" vertical="center" wrapText="1"/>
    </xf>
    <xf numFmtId="4" fontId="134" fillId="33" borderId="83" xfId="51" applyNumberFormat="1" applyFont="1" applyFill="1" applyBorder="1" applyAlignment="1">
      <alignment horizontal="right" vertical="center" wrapText="1"/>
    </xf>
    <xf numFmtId="4" fontId="133" fillId="0" borderId="31" xfId="51" applyNumberFormat="1" applyFont="1" applyFill="1" applyBorder="1" applyAlignment="1">
      <alignment horizontal="right" vertical="center" wrapText="1"/>
    </xf>
    <xf numFmtId="4" fontId="134" fillId="0" borderId="34" xfId="0" applyNumberFormat="1" applyFont="1" applyBorder="1" applyAlignment="1">
      <alignment horizontal="right" wrapText="1"/>
    </xf>
    <xf numFmtId="4" fontId="134" fillId="33" borderId="21" xfId="51" applyNumberFormat="1" applyFont="1" applyFill="1" applyBorder="1" applyAlignment="1">
      <alignment horizontal="left" vertical="center" wrapText="1"/>
    </xf>
    <xf numFmtId="4" fontId="134" fillId="33" borderId="53" xfId="51" applyNumberFormat="1" applyFont="1" applyFill="1" applyBorder="1" applyAlignment="1">
      <alignment horizontal="right" vertical="center" wrapText="1"/>
    </xf>
    <xf numFmtId="4" fontId="129" fillId="0" borderId="30" xfId="51" applyNumberFormat="1" applyFont="1" applyFill="1" applyBorder="1" applyAlignment="1">
      <alignment horizontal="right" vertical="center" wrapText="1"/>
    </xf>
    <xf numFmtId="4" fontId="130" fillId="0" borderId="22" xfId="0" applyNumberFormat="1" applyFont="1" applyFill="1" applyBorder="1" applyAlignment="1">
      <alignment horizontal="right" vertical="center" wrapText="1"/>
    </xf>
    <xf numFmtId="49" fontId="134" fillId="33" borderId="24" xfId="51" applyNumberFormat="1" applyFont="1" applyFill="1" applyBorder="1" applyAlignment="1">
      <alignment horizontal="center" wrapText="1"/>
    </xf>
    <xf numFmtId="4" fontId="129" fillId="0" borderId="31" xfId="51" applyNumberFormat="1" applyFont="1" applyFill="1" applyBorder="1" applyAlignment="1">
      <alignment horizontal="right" vertical="center" wrapText="1"/>
    </xf>
    <xf numFmtId="4" fontId="130" fillId="0" borderId="25" xfId="0" applyNumberFormat="1" applyFont="1" applyFill="1" applyBorder="1" applyAlignment="1">
      <alignment horizontal="right" vertical="center" wrapText="1"/>
    </xf>
    <xf numFmtId="4" fontId="131" fillId="33" borderId="0" xfId="51" applyNumberFormat="1" applyFont="1" applyFill="1" applyBorder="1" applyAlignment="1">
      <alignment horizontal="center" wrapText="1"/>
    </xf>
    <xf numFmtId="49" fontId="134" fillId="33" borderId="0" xfId="51" applyNumberFormat="1" applyFont="1" applyFill="1" applyBorder="1" applyAlignment="1">
      <alignment horizontal="center" wrapText="1"/>
    </xf>
    <xf numFmtId="4" fontId="134" fillId="33" borderId="0" xfId="51" applyNumberFormat="1" applyFont="1" applyFill="1" applyBorder="1" applyAlignment="1">
      <alignment horizontal="center" wrapText="1"/>
    </xf>
    <xf numFmtId="4" fontId="134" fillId="33" borderId="0" xfId="51" applyNumberFormat="1" applyFont="1" applyFill="1" applyBorder="1" applyAlignment="1">
      <alignment horizontal="left" vertical="center" wrapText="1"/>
    </xf>
    <xf numFmtId="4" fontId="134" fillId="33" borderId="0" xfId="51" applyNumberFormat="1" applyFont="1" applyFill="1" applyBorder="1" applyAlignment="1">
      <alignment horizontal="right" vertical="center" wrapText="1"/>
    </xf>
    <xf numFmtId="4" fontId="130" fillId="0" borderId="0" xfId="0" applyNumberFormat="1" applyFont="1" applyFill="1" applyBorder="1" applyAlignment="1">
      <alignment horizontal="right" vertical="center" wrapText="1"/>
    </xf>
    <xf numFmtId="4" fontId="134" fillId="33" borderId="17" xfId="51" applyNumberFormat="1" applyFont="1" applyFill="1" applyBorder="1" applyAlignment="1">
      <alignment horizontal="right" vertical="center" wrapText="1"/>
    </xf>
    <xf numFmtId="49" fontId="132" fillId="36" borderId="20" xfId="51" applyNumberFormat="1" applyFont="1" applyFill="1" applyBorder="1" applyAlignment="1">
      <alignment horizontal="center" wrapText="1"/>
    </xf>
    <xf numFmtId="49" fontId="132" fillId="36" borderId="21" xfId="51" applyNumberFormat="1" applyFont="1" applyFill="1" applyBorder="1" applyAlignment="1">
      <alignment horizontal="center" wrapText="1"/>
    </xf>
    <xf numFmtId="4" fontId="133" fillId="35" borderId="84" xfId="51" applyNumberFormat="1" applyFont="1" applyFill="1" applyBorder="1" applyAlignment="1">
      <alignment horizontal="right" vertical="center" wrapText="1"/>
    </xf>
    <xf numFmtId="4" fontId="134" fillId="38" borderId="75" xfId="51" applyNumberFormat="1" applyFont="1" applyFill="1" applyBorder="1" applyAlignment="1">
      <alignment horizontal="right" vertical="center" wrapText="1"/>
    </xf>
    <xf numFmtId="4" fontId="134" fillId="33" borderId="84" xfId="51" applyNumberFormat="1" applyFont="1" applyFill="1" applyBorder="1" applyAlignment="1">
      <alignment horizontal="right" vertical="center" wrapText="1"/>
    </xf>
    <xf numFmtId="4" fontId="129" fillId="0" borderId="53" xfId="51" applyNumberFormat="1" applyFont="1" applyFill="1" applyBorder="1" applyAlignment="1">
      <alignment horizontal="right" vertical="center" wrapText="1"/>
    </xf>
    <xf numFmtId="4" fontId="129" fillId="0" borderId="20" xfId="51" applyNumberFormat="1" applyFont="1" applyFill="1" applyBorder="1" applyAlignment="1">
      <alignment horizontal="center" wrapText="1"/>
    </xf>
    <xf numFmtId="4" fontId="129" fillId="0" borderId="21" xfId="51" applyNumberFormat="1" applyFont="1" applyFill="1" applyBorder="1" applyAlignment="1">
      <alignment horizontal="center" wrapText="1"/>
    </xf>
    <xf numFmtId="4" fontId="129" fillId="0" borderId="30" xfId="51" applyNumberFormat="1" applyFont="1" applyFill="1" applyBorder="1" applyAlignment="1">
      <alignment horizontal="center" wrapText="1"/>
    </xf>
    <xf numFmtId="49" fontId="129" fillId="33" borderId="20" xfId="51" applyNumberFormat="1" applyFont="1" applyFill="1" applyBorder="1" applyAlignment="1">
      <alignment horizontal="center" wrapText="1"/>
    </xf>
    <xf numFmtId="49" fontId="129" fillId="33" borderId="21" xfId="51" applyNumberFormat="1" applyFont="1" applyFill="1" applyBorder="1" applyAlignment="1">
      <alignment horizontal="center" wrapText="1"/>
    </xf>
    <xf numFmtId="49" fontId="129" fillId="33" borderId="22" xfId="51" applyNumberFormat="1" applyFont="1" applyFill="1" applyBorder="1" applyAlignment="1">
      <alignment horizontal="center" wrapText="1"/>
    </xf>
    <xf numFmtId="49" fontId="131" fillId="33" borderId="20" xfId="51" applyNumberFormat="1" applyFont="1" applyFill="1" applyBorder="1" applyAlignment="1">
      <alignment horizontal="center" wrapText="1"/>
    </xf>
    <xf numFmtId="49" fontId="131" fillId="33" borderId="21" xfId="51" applyNumberFormat="1" applyFont="1" applyFill="1" applyBorder="1" applyAlignment="1">
      <alignment horizontal="center" wrapText="1"/>
    </xf>
    <xf numFmtId="49" fontId="131" fillId="33" borderId="22" xfId="51" applyNumberFormat="1" applyFont="1" applyFill="1" applyBorder="1" applyAlignment="1">
      <alignment horizontal="center" wrapText="1"/>
    </xf>
    <xf numFmtId="4" fontId="134" fillId="0" borderId="20" xfId="51" applyNumberFormat="1" applyFont="1" applyFill="1" applyBorder="1" applyAlignment="1">
      <alignment horizontal="right" vertical="center" wrapText="1"/>
    </xf>
    <xf numFmtId="4" fontId="134" fillId="0" borderId="75" xfId="51" applyNumberFormat="1" applyFont="1" applyFill="1" applyBorder="1" applyAlignment="1">
      <alignment horizontal="right" vertical="center" wrapText="1"/>
    </xf>
    <xf numFmtId="4" fontId="134" fillId="0" borderId="84" xfId="51" applyNumberFormat="1" applyFont="1" applyFill="1" applyBorder="1" applyAlignment="1">
      <alignment horizontal="right" vertical="center" wrapText="1"/>
    </xf>
    <xf numFmtId="4" fontId="159" fillId="33" borderId="21" xfId="51" applyNumberFormat="1" applyFont="1" applyFill="1" applyBorder="1" applyAlignment="1">
      <alignment horizontal="center" wrapText="1"/>
    </xf>
    <xf numFmtId="4" fontId="159" fillId="33" borderId="22" xfId="51" applyNumberFormat="1" applyFont="1" applyFill="1" applyBorder="1" applyAlignment="1">
      <alignment horizontal="center" wrapText="1"/>
    </xf>
    <xf numFmtId="4" fontId="159" fillId="33" borderId="33" xfId="51" applyNumberFormat="1" applyFont="1" applyFill="1" applyBorder="1" applyAlignment="1">
      <alignment horizontal="left" vertical="center" wrapText="1"/>
    </xf>
    <xf numFmtId="4" fontId="159" fillId="33" borderId="20" xfId="51" applyNumberFormat="1" applyFont="1" applyFill="1" applyBorder="1" applyAlignment="1">
      <alignment horizontal="right" vertical="center" wrapText="1"/>
    </xf>
    <xf numFmtId="4" fontId="159" fillId="38" borderId="75" xfId="51" applyNumberFormat="1" applyFont="1" applyFill="1" applyBorder="1" applyAlignment="1">
      <alignment horizontal="right" vertical="center" wrapText="1"/>
    </xf>
    <xf numFmtId="4" fontId="159" fillId="0" borderId="21" xfId="51" applyNumberFormat="1" applyFont="1" applyFill="1" applyBorder="1" applyAlignment="1">
      <alignment horizontal="right" vertical="center" wrapText="1"/>
    </xf>
    <xf numFmtId="4" fontId="159" fillId="33" borderId="84" xfId="51" applyNumberFormat="1" applyFont="1" applyFill="1" applyBorder="1" applyAlignment="1">
      <alignment horizontal="right" vertical="center" wrapText="1"/>
    </xf>
    <xf numFmtId="4" fontId="159" fillId="0" borderId="53" xfId="51" applyNumberFormat="1" applyFont="1" applyFill="1" applyBorder="1" applyAlignment="1">
      <alignment horizontal="right" vertical="center" wrapText="1"/>
    </xf>
    <xf numFmtId="4" fontId="159" fillId="33" borderId="33" xfId="51" applyNumberFormat="1" applyFont="1" applyFill="1" applyBorder="1" applyAlignment="1">
      <alignment horizontal="right" vertical="center" wrapText="1"/>
    </xf>
    <xf numFmtId="49" fontId="132" fillId="36" borderId="30" xfId="51" applyNumberFormat="1" applyFont="1" applyFill="1" applyBorder="1" applyAlignment="1">
      <alignment horizontal="center" wrapText="1"/>
    </xf>
    <xf numFmtId="4" fontId="131" fillId="33" borderId="33" xfId="51" applyNumberFormat="1" applyFont="1" applyFill="1" applyBorder="1" applyAlignment="1">
      <alignment horizontal="left" vertical="center" wrapText="1"/>
    </xf>
    <xf numFmtId="4" fontId="131" fillId="33" borderId="20" xfId="51" applyNumberFormat="1" applyFont="1" applyFill="1" applyBorder="1" applyAlignment="1">
      <alignment horizontal="right" vertical="center" wrapText="1"/>
    </xf>
    <xf numFmtId="4" fontId="131" fillId="33" borderId="75" xfId="51" applyNumberFormat="1" applyFont="1" applyFill="1" applyBorder="1" applyAlignment="1">
      <alignment horizontal="right" vertical="center" wrapText="1"/>
    </xf>
    <xf numFmtId="4" fontId="133" fillId="0" borderId="21" xfId="51" applyNumberFormat="1" applyFont="1" applyFill="1" applyBorder="1" applyAlignment="1">
      <alignment horizontal="right" vertical="center" wrapText="1"/>
    </xf>
    <xf numFmtId="4" fontId="131" fillId="33" borderId="84" xfId="51" applyNumberFormat="1" applyFont="1" applyFill="1" applyBorder="1" applyAlignment="1">
      <alignment horizontal="right" vertical="center" wrapText="1"/>
    </xf>
    <xf numFmtId="4" fontId="133" fillId="0" borderId="53" xfId="51" applyNumberFormat="1" applyFont="1" applyFill="1" applyBorder="1" applyAlignment="1">
      <alignment horizontal="right" vertical="center" wrapText="1"/>
    </xf>
    <xf numFmtId="4" fontId="131" fillId="33" borderId="33" xfId="51" applyNumberFormat="1" applyFont="1" applyFill="1" applyBorder="1" applyAlignment="1">
      <alignment horizontal="right" vertical="center" wrapText="1"/>
    </xf>
    <xf numFmtId="4" fontId="130" fillId="0" borderId="53" xfId="51" applyNumberFormat="1" applyFont="1" applyFill="1" applyBorder="1" applyAlignment="1">
      <alignment horizontal="right" vertical="center" wrapText="1"/>
    </xf>
    <xf numFmtId="0" fontId="134" fillId="0" borderId="0" xfId="0" applyFont="1" applyAlignment="1">
      <alignment/>
    </xf>
    <xf numFmtId="4" fontId="134" fillId="0" borderId="0" xfId="0" applyNumberFormat="1" applyFont="1" applyAlignment="1">
      <alignment horizontal="right" vertical="center"/>
    </xf>
    <xf numFmtId="3" fontId="134" fillId="0" borderId="0" xfId="0" applyNumberFormat="1" applyFont="1" applyAlignment="1">
      <alignment vertical="center"/>
    </xf>
    <xf numFmtId="4" fontId="130" fillId="34" borderId="32" xfId="51" applyNumberFormat="1" applyFont="1" applyFill="1" applyBorder="1" applyAlignment="1">
      <alignment horizontal="right" vertical="center"/>
    </xf>
    <xf numFmtId="0" fontId="129" fillId="38" borderId="0" xfId="0" applyFont="1" applyFill="1" applyBorder="1" applyAlignment="1">
      <alignment horizontal="center"/>
    </xf>
    <xf numFmtId="4" fontId="130" fillId="38" borderId="16" xfId="51" applyNumberFormat="1" applyFont="1" applyFill="1" applyBorder="1" applyAlignment="1">
      <alignment horizontal="right" vertical="center"/>
    </xf>
    <xf numFmtId="4" fontId="130" fillId="38" borderId="16" xfId="51" applyNumberFormat="1" applyFont="1" applyFill="1" applyBorder="1" applyAlignment="1">
      <alignment horizontal="center" vertical="center"/>
    </xf>
    <xf numFmtId="0" fontId="130" fillId="38" borderId="0" xfId="0" applyFont="1" applyFill="1" applyBorder="1" applyAlignment="1">
      <alignment horizontal="center"/>
    </xf>
    <xf numFmtId="0" fontId="131" fillId="33" borderId="0" xfId="0" applyFont="1" applyFill="1" applyAlignment="1">
      <alignment/>
    </xf>
    <xf numFmtId="0" fontId="131" fillId="33" borderId="21" xfId="0" applyFont="1" applyFill="1" applyBorder="1" applyAlignment="1">
      <alignment horizontal="right"/>
    </xf>
    <xf numFmtId="4" fontId="131" fillId="33" borderId="21" xfId="0" applyNumberFormat="1" applyFont="1" applyFill="1" applyBorder="1" applyAlignment="1">
      <alignment/>
    </xf>
    <xf numFmtId="0" fontId="129" fillId="36" borderId="21" xfId="0" applyFont="1" applyFill="1" applyBorder="1" applyAlignment="1">
      <alignment horizontal="right"/>
    </xf>
    <xf numFmtId="4" fontId="129" fillId="36" borderId="21" xfId="0" applyNumberFormat="1" applyFont="1" applyFill="1" applyBorder="1" applyAlignment="1">
      <alignment/>
    </xf>
    <xf numFmtId="0" fontId="129" fillId="33" borderId="0" xfId="0" applyFont="1" applyFill="1" applyAlignment="1">
      <alignment/>
    </xf>
    <xf numFmtId="4" fontId="131" fillId="33" borderId="0" xfId="0" applyNumberFormat="1" applyFont="1" applyFill="1" applyAlignment="1">
      <alignment/>
    </xf>
    <xf numFmtId="4" fontId="129" fillId="33" borderId="21" xfId="0" applyNumberFormat="1" applyFont="1" applyFill="1" applyBorder="1" applyAlignment="1">
      <alignment/>
    </xf>
    <xf numFmtId="4" fontId="129" fillId="33" borderId="37" xfId="0" applyNumberFormat="1" applyFont="1" applyFill="1" applyBorder="1" applyAlignment="1">
      <alignment/>
    </xf>
    <xf numFmtId="4" fontId="135" fillId="0" borderId="85" xfId="0" applyNumberFormat="1" applyFont="1" applyFill="1" applyBorder="1" applyAlignment="1">
      <alignment horizontal="right"/>
    </xf>
    <xf numFmtId="4" fontId="135" fillId="0" borderId="69" xfId="0" applyNumberFormat="1" applyFont="1" applyFill="1" applyBorder="1" applyAlignment="1">
      <alignment horizontal="right"/>
    </xf>
    <xf numFmtId="4" fontId="135" fillId="0" borderId="69" xfId="0" applyNumberFormat="1" applyFont="1" applyFill="1" applyBorder="1" applyAlignment="1">
      <alignment/>
    </xf>
    <xf numFmtId="4" fontId="135" fillId="0" borderId="70" xfId="0" applyNumberFormat="1" applyFont="1" applyFill="1" applyBorder="1" applyAlignment="1">
      <alignment horizontal="right"/>
    </xf>
    <xf numFmtId="0" fontId="135" fillId="0" borderId="0" xfId="0" applyFont="1" applyFill="1" applyBorder="1" applyAlignment="1">
      <alignment horizontal="left"/>
    </xf>
    <xf numFmtId="4" fontId="135" fillId="0" borderId="0" xfId="0" applyNumberFormat="1" applyFont="1" applyFill="1" applyBorder="1" applyAlignment="1">
      <alignment horizontal="right"/>
    </xf>
    <xf numFmtId="4" fontId="135" fillId="0" borderId="0" xfId="0" applyNumberFormat="1" applyFont="1" applyFill="1" applyBorder="1" applyAlignment="1">
      <alignment/>
    </xf>
    <xf numFmtId="4" fontId="129" fillId="33" borderId="69" xfId="0" applyNumberFormat="1" applyFont="1" applyFill="1" applyBorder="1" applyAlignment="1">
      <alignment/>
    </xf>
    <xf numFmtId="4" fontId="129" fillId="33" borderId="70" xfId="0" applyNumberFormat="1" applyFont="1" applyFill="1" applyBorder="1" applyAlignment="1">
      <alignment/>
    </xf>
    <xf numFmtId="4" fontId="129" fillId="33" borderId="68" xfId="0" applyNumberFormat="1" applyFont="1" applyFill="1" applyBorder="1" applyAlignment="1">
      <alignment/>
    </xf>
    <xf numFmtId="4" fontId="135" fillId="33" borderId="69" xfId="0" applyNumberFormat="1" applyFont="1" applyFill="1" applyBorder="1" applyAlignment="1">
      <alignment/>
    </xf>
    <xf numFmtId="4" fontId="135" fillId="33" borderId="70" xfId="0" applyNumberFormat="1" applyFont="1" applyFill="1" applyBorder="1" applyAlignment="1">
      <alignment/>
    </xf>
    <xf numFmtId="0" fontId="135" fillId="33" borderId="0" xfId="0" applyFont="1" applyFill="1" applyBorder="1" applyAlignment="1">
      <alignment horizontal="left"/>
    </xf>
    <xf numFmtId="4" fontId="135" fillId="33" borderId="86" xfId="0" applyNumberFormat="1" applyFont="1" applyFill="1" applyBorder="1" applyAlignment="1">
      <alignment/>
    </xf>
    <xf numFmtId="4" fontId="135" fillId="33" borderId="63" xfId="0" applyNumberFormat="1" applyFont="1" applyFill="1" applyBorder="1" applyAlignment="1">
      <alignment/>
    </xf>
    <xf numFmtId="4" fontId="135" fillId="33" borderId="64" xfId="0" applyNumberFormat="1" applyFont="1" applyFill="1" applyBorder="1" applyAlignment="1">
      <alignment/>
    </xf>
    <xf numFmtId="0" fontId="135" fillId="33" borderId="68" xfId="0" applyFont="1" applyFill="1" applyBorder="1" applyAlignment="1">
      <alignment/>
    </xf>
    <xf numFmtId="0" fontId="135" fillId="33" borderId="69" xfId="0" applyFont="1" applyFill="1" applyBorder="1" applyAlignment="1">
      <alignment/>
    </xf>
    <xf numFmtId="4" fontId="159" fillId="33" borderId="69" xfId="0" applyNumberFormat="1" applyFont="1" applyFill="1" applyBorder="1" applyAlignment="1">
      <alignment/>
    </xf>
    <xf numFmtId="4" fontId="159" fillId="33" borderId="70" xfId="0" applyNumberFormat="1" applyFont="1" applyFill="1" applyBorder="1" applyAlignment="1">
      <alignment/>
    </xf>
    <xf numFmtId="0" fontId="129" fillId="33" borderId="0" xfId="0" applyFont="1" applyFill="1" applyBorder="1" applyAlignment="1">
      <alignment/>
    </xf>
    <xf numFmtId="4" fontId="129" fillId="33" borderId="60" xfId="0" applyNumberFormat="1" applyFont="1" applyFill="1" applyBorder="1" applyAlignment="1">
      <alignment/>
    </xf>
    <xf numFmtId="0" fontId="129" fillId="33" borderId="61" xfId="0" applyFont="1" applyFill="1" applyBorder="1" applyAlignment="1">
      <alignment/>
    </xf>
    <xf numFmtId="0" fontId="134" fillId="38" borderId="0" xfId="0" applyFont="1" applyFill="1" applyAlignment="1">
      <alignment/>
    </xf>
    <xf numFmtId="0" fontId="130" fillId="36" borderId="21" xfId="0" applyFont="1" applyFill="1" applyBorder="1" applyAlignment="1">
      <alignment/>
    </xf>
    <xf numFmtId="0" fontId="130" fillId="36" borderId="53" xfId="0" applyFont="1" applyFill="1" applyBorder="1" applyAlignment="1">
      <alignment wrapText="1"/>
    </xf>
    <xf numFmtId="0" fontId="130" fillId="36" borderId="46" xfId="0" applyFont="1" applyFill="1" applyBorder="1" applyAlignment="1">
      <alignment wrapText="1"/>
    </xf>
    <xf numFmtId="0" fontId="130" fillId="36" borderId="75" xfId="0" applyFont="1" applyFill="1" applyBorder="1" applyAlignment="1">
      <alignment wrapText="1"/>
    </xf>
    <xf numFmtId="4" fontId="130" fillId="36" borderId="21" xfId="0" applyNumberFormat="1" applyFont="1" applyFill="1" applyBorder="1" applyAlignment="1">
      <alignment/>
    </xf>
    <xf numFmtId="4" fontId="16" fillId="0" borderId="30" xfId="51" applyNumberFormat="1" applyFont="1" applyFill="1" applyBorder="1" applyAlignment="1">
      <alignment horizontal="right" vertical="center"/>
    </xf>
    <xf numFmtId="4" fontId="12" fillId="0" borderId="33" xfId="51" applyNumberFormat="1" applyFont="1" applyFill="1" applyBorder="1" applyAlignment="1">
      <alignment horizontal="right" vertical="center"/>
    </xf>
    <xf numFmtId="4" fontId="43" fillId="35" borderId="20" xfId="51" applyNumberFormat="1" applyFont="1" applyFill="1" applyBorder="1" applyAlignment="1">
      <alignment horizontal="center" vertical="center"/>
    </xf>
    <xf numFmtId="1" fontId="134" fillId="33" borderId="20" xfId="62" applyNumberFormat="1" applyFont="1" applyFill="1" applyBorder="1" applyAlignment="1">
      <alignment horizontal="right" vertical="center" wrapText="1"/>
    </xf>
    <xf numFmtId="4" fontId="130" fillId="0" borderId="0" xfId="51" applyNumberFormat="1" applyFont="1" applyFill="1" applyBorder="1" applyAlignment="1">
      <alignment horizontal="right" vertical="center" wrapText="1"/>
    </xf>
    <xf numFmtId="3" fontId="134" fillId="33" borderId="30" xfId="62" applyNumberFormat="1" applyFont="1" applyFill="1" applyBorder="1" applyAlignment="1">
      <alignment horizontal="right" vertical="center" wrapText="1"/>
    </xf>
    <xf numFmtId="185" fontId="3" fillId="33" borderId="17" xfId="51" applyFont="1" applyFill="1" applyBorder="1" applyAlignment="1">
      <alignment vertical="center" wrapText="1"/>
    </xf>
    <xf numFmtId="0" fontId="102" fillId="0" borderId="0" xfId="0" applyFont="1" applyAlignment="1">
      <alignment/>
    </xf>
    <xf numFmtId="185" fontId="3" fillId="33" borderId="47" xfId="51" applyFont="1" applyFill="1" applyBorder="1" applyAlignment="1">
      <alignment vertical="center" wrapText="1"/>
    </xf>
    <xf numFmtId="4" fontId="104" fillId="0" borderId="33" xfId="51" applyNumberFormat="1" applyFont="1" applyFill="1" applyBorder="1" applyAlignment="1">
      <alignment horizontal="left" vertical="center" wrapText="1"/>
    </xf>
    <xf numFmtId="49" fontId="104" fillId="0" borderId="22" xfId="51" applyNumberFormat="1" applyFont="1" applyFill="1" applyBorder="1" applyAlignment="1">
      <alignment horizontal="center"/>
    </xf>
    <xf numFmtId="49" fontId="104" fillId="0" borderId="20" xfId="51" applyNumberFormat="1" applyFont="1" applyFill="1" applyBorder="1" applyAlignment="1">
      <alignment horizontal="center" wrapText="1"/>
    </xf>
    <xf numFmtId="49" fontId="104" fillId="0" borderId="21" xfId="51" applyNumberFormat="1" applyFont="1" applyFill="1" applyBorder="1" applyAlignment="1">
      <alignment horizontal="center" wrapText="1"/>
    </xf>
    <xf numFmtId="4" fontId="104" fillId="0" borderId="22" xfId="51" applyNumberFormat="1" applyFont="1" applyFill="1" applyBorder="1" applyAlignment="1">
      <alignment horizontal="center"/>
    </xf>
    <xf numFmtId="49" fontId="104" fillId="0" borderId="30" xfId="51" applyNumberFormat="1" applyFont="1" applyFill="1" applyBorder="1" applyAlignment="1">
      <alignment horizontal="center"/>
    </xf>
    <xf numFmtId="4" fontId="104" fillId="0" borderId="20" xfId="51" applyNumberFormat="1" applyFont="1" applyFill="1" applyBorder="1" applyAlignment="1">
      <alignment horizontal="center"/>
    </xf>
    <xf numFmtId="4" fontId="104" fillId="0" borderId="21" xfId="51" applyNumberFormat="1" applyFont="1" applyFill="1" applyBorder="1" applyAlignment="1">
      <alignment horizontal="center" wrapText="1"/>
    </xf>
    <xf numFmtId="3" fontId="105" fillId="0" borderId="20" xfId="51" applyNumberFormat="1" applyFont="1" applyFill="1" applyBorder="1" applyAlignment="1">
      <alignment horizontal="right" vertical="center"/>
    </xf>
    <xf numFmtId="4" fontId="105" fillId="0" borderId="20" xfId="51" applyNumberFormat="1" applyFont="1" applyFill="1" applyBorder="1" applyAlignment="1">
      <alignment horizontal="right" vertical="center"/>
    </xf>
    <xf numFmtId="3" fontId="106" fillId="36" borderId="20" xfId="51" applyNumberFormat="1" applyFont="1" applyFill="1" applyBorder="1" applyAlignment="1">
      <alignment horizontal="right" vertical="center"/>
    </xf>
    <xf numFmtId="4" fontId="106" fillId="36" borderId="20" xfId="51" applyNumberFormat="1" applyFont="1" applyFill="1" applyBorder="1" applyAlignment="1">
      <alignment horizontal="right" vertical="center"/>
    </xf>
    <xf numFmtId="3" fontId="107" fillId="36" borderId="41" xfId="51" applyNumberFormat="1" applyFont="1" applyFill="1" applyBorder="1" applyAlignment="1">
      <alignment horizontal="right" vertical="center"/>
    </xf>
    <xf numFmtId="4" fontId="107" fillId="36" borderId="41" xfId="51" applyNumberFormat="1" applyFont="1" applyFill="1" applyBorder="1" applyAlignment="1">
      <alignment horizontal="right" vertical="center"/>
    </xf>
    <xf numFmtId="3" fontId="106" fillId="36" borderId="41" xfId="51" applyNumberFormat="1" applyFont="1" applyFill="1" applyBorder="1" applyAlignment="1">
      <alignment horizontal="right" vertical="center"/>
    </xf>
    <xf numFmtId="4" fontId="106" fillId="36" borderId="41" xfId="51" applyNumberFormat="1" applyFont="1" applyFill="1" applyBorder="1" applyAlignment="1">
      <alignment horizontal="right" vertical="center"/>
    </xf>
    <xf numFmtId="3" fontId="108" fillId="39" borderId="32" xfId="0" applyNumberFormat="1" applyFont="1" applyFill="1" applyBorder="1" applyAlignment="1">
      <alignment/>
    </xf>
    <xf numFmtId="4" fontId="39" fillId="37" borderId="32" xfId="0" applyNumberFormat="1" applyFont="1" applyFill="1" applyBorder="1" applyAlignment="1">
      <alignment/>
    </xf>
    <xf numFmtId="3" fontId="11" fillId="33" borderId="53" xfId="0" applyNumberFormat="1" applyFont="1" applyFill="1" applyBorder="1" applyAlignment="1">
      <alignment horizontal="center"/>
    </xf>
    <xf numFmtId="3" fontId="11" fillId="33" borderId="46" xfId="0" applyNumberFormat="1" applyFont="1" applyFill="1" applyBorder="1" applyAlignment="1">
      <alignment horizontal="center"/>
    </xf>
    <xf numFmtId="3" fontId="11" fillId="33" borderId="75" xfId="0" applyNumberFormat="1" applyFont="1" applyFill="1" applyBorder="1" applyAlignment="1">
      <alignment horizontal="center"/>
    </xf>
    <xf numFmtId="3" fontId="10" fillId="16" borderId="53" xfId="0" applyNumberFormat="1" applyFont="1" applyFill="1" applyBorder="1" applyAlignment="1">
      <alignment horizontal="center"/>
    </xf>
    <xf numFmtId="3" fontId="10" fillId="16" borderId="46" xfId="0" applyNumberFormat="1" applyFont="1" applyFill="1" applyBorder="1" applyAlignment="1">
      <alignment horizontal="center"/>
    </xf>
    <xf numFmtId="3" fontId="10" fillId="16" borderId="75" xfId="0" applyNumberFormat="1" applyFont="1" applyFill="1" applyBorder="1" applyAlignment="1">
      <alignment horizontal="center"/>
    </xf>
    <xf numFmtId="4" fontId="10" fillId="33" borderId="53" xfId="0" applyNumberFormat="1" applyFont="1" applyFill="1" applyBorder="1" applyAlignment="1">
      <alignment horizontal="center"/>
    </xf>
    <xf numFmtId="4" fontId="10" fillId="33" borderId="46" xfId="0" applyNumberFormat="1" applyFont="1" applyFill="1" applyBorder="1" applyAlignment="1">
      <alignment horizontal="center"/>
    </xf>
    <xf numFmtId="4" fontId="10" fillId="33" borderId="75" xfId="0" applyNumberFormat="1" applyFont="1" applyFill="1" applyBorder="1" applyAlignment="1">
      <alignment horizontal="center"/>
    </xf>
    <xf numFmtId="4" fontId="11" fillId="33" borderId="53" xfId="0" applyNumberFormat="1" applyFont="1" applyFill="1" applyBorder="1" applyAlignment="1">
      <alignment horizontal="center"/>
    </xf>
    <xf numFmtId="4" fontId="11" fillId="33" borderId="46" xfId="0" applyNumberFormat="1" applyFont="1" applyFill="1" applyBorder="1" applyAlignment="1">
      <alignment horizontal="center"/>
    </xf>
    <xf numFmtId="4" fontId="11" fillId="33" borderId="75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2" fontId="5" fillId="33" borderId="28" xfId="51" applyNumberFormat="1" applyFont="1" applyFill="1" applyBorder="1" applyAlignment="1">
      <alignment horizontal="center" vertical="top"/>
    </xf>
    <xf numFmtId="2" fontId="5" fillId="33" borderId="50" xfId="51" applyNumberFormat="1" applyFont="1" applyFill="1" applyBorder="1" applyAlignment="1">
      <alignment horizontal="center" vertical="top"/>
    </xf>
    <xf numFmtId="185" fontId="3" fillId="33" borderId="16" xfId="51" applyFont="1" applyFill="1" applyBorder="1" applyAlignment="1">
      <alignment horizontal="center" vertical="center" wrapText="1"/>
    </xf>
    <xf numFmtId="185" fontId="3" fillId="33" borderId="17" xfId="51" applyFont="1" applyFill="1" applyBorder="1" applyAlignment="1">
      <alignment horizontal="center" vertical="center" wrapText="1"/>
    </xf>
    <xf numFmtId="185" fontId="101" fillId="0" borderId="16" xfId="51" applyFont="1" applyFill="1" applyBorder="1" applyAlignment="1">
      <alignment horizontal="center" vertical="center" wrapText="1"/>
    </xf>
    <xf numFmtId="185" fontId="101" fillId="0" borderId="17" xfId="5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3" fontId="10" fillId="33" borderId="53" xfId="0" applyNumberFormat="1" applyFont="1" applyFill="1" applyBorder="1" applyAlignment="1">
      <alignment horizontal="center"/>
    </xf>
    <xf numFmtId="3" fontId="10" fillId="33" borderId="46" xfId="0" applyNumberFormat="1" applyFont="1" applyFill="1" applyBorder="1" applyAlignment="1">
      <alignment horizontal="center"/>
    </xf>
    <xf numFmtId="3" fontId="10" fillId="33" borderId="75" xfId="0" applyNumberFormat="1" applyFont="1" applyFill="1" applyBorder="1" applyAlignment="1">
      <alignment horizontal="center"/>
    </xf>
    <xf numFmtId="185" fontId="7" fillId="33" borderId="0" xfId="51" applyFont="1" applyFill="1" applyBorder="1" applyAlignment="1">
      <alignment horizontal="center" vertical="center"/>
    </xf>
    <xf numFmtId="185" fontId="29" fillId="0" borderId="0" xfId="51" applyFont="1" applyFill="1" applyBorder="1" applyAlignment="1">
      <alignment horizontal="center" vertical="center" wrapText="1"/>
    </xf>
    <xf numFmtId="4" fontId="7" fillId="33" borderId="0" xfId="51" applyNumberFormat="1" applyFont="1" applyFill="1" applyAlignment="1">
      <alignment horizontal="center"/>
    </xf>
    <xf numFmtId="2" fontId="5" fillId="33" borderId="57" xfId="51" applyNumberFormat="1" applyFont="1" applyFill="1" applyBorder="1" applyAlignment="1">
      <alignment horizontal="center" vertical="top"/>
    </xf>
    <xf numFmtId="2" fontId="5" fillId="33" borderId="48" xfId="51" applyNumberFormat="1" applyFont="1" applyFill="1" applyBorder="1" applyAlignment="1">
      <alignment horizontal="center" vertical="top"/>
    </xf>
    <xf numFmtId="2" fontId="5" fillId="33" borderId="49" xfId="51" applyNumberFormat="1" applyFont="1" applyFill="1" applyBorder="1" applyAlignment="1">
      <alignment horizontal="center" vertical="top"/>
    </xf>
    <xf numFmtId="2" fontId="5" fillId="33" borderId="51" xfId="51" applyNumberFormat="1" applyFont="1" applyFill="1" applyBorder="1" applyAlignment="1">
      <alignment horizontal="center" vertical="top"/>
    </xf>
    <xf numFmtId="2" fontId="5" fillId="33" borderId="87" xfId="51" applyNumberFormat="1" applyFont="1" applyFill="1" applyBorder="1" applyAlignment="1">
      <alignment horizontal="center" vertical="top"/>
    </xf>
    <xf numFmtId="2" fontId="5" fillId="33" borderId="88" xfId="51" applyNumberFormat="1" applyFont="1" applyFill="1" applyBorder="1" applyAlignment="1">
      <alignment horizontal="center" vertical="top"/>
    </xf>
    <xf numFmtId="2" fontId="5" fillId="33" borderId="89" xfId="51" applyNumberFormat="1" applyFont="1" applyFill="1" applyBorder="1" applyAlignment="1">
      <alignment horizontal="center" vertical="top"/>
    </xf>
    <xf numFmtId="0" fontId="103" fillId="35" borderId="16" xfId="51" applyNumberFormat="1" applyFont="1" applyFill="1" applyBorder="1" applyAlignment="1">
      <alignment horizontal="center" vertical="center" wrapText="1"/>
    </xf>
    <xf numFmtId="0" fontId="103" fillId="35" borderId="17" xfId="51" applyNumberFormat="1" applyFont="1" applyFill="1" applyBorder="1" applyAlignment="1">
      <alignment horizontal="center" vertical="center" wrapText="1"/>
    </xf>
    <xf numFmtId="0" fontId="103" fillId="35" borderId="47" xfId="51" applyNumberFormat="1" applyFont="1" applyFill="1" applyBorder="1" applyAlignment="1">
      <alignment horizontal="center" vertical="center" wrapText="1"/>
    </xf>
    <xf numFmtId="185" fontId="5" fillId="33" borderId="57" xfId="51" applyFont="1" applyFill="1" applyBorder="1" applyAlignment="1">
      <alignment horizontal="center" vertical="top"/>
    </xf>
    <xf numFmtId="185" fontId="5" fillId="33" borderId="48" xfId="51" applyFont="1" applyFill="1" applyBorder="1" applyAlignment="1">
      <alignment horizontal="center" vertical="top"/>
    </xf>
    <xf numFmtId="185" fontId="14" fillId="33" borderId="0" xfId="51" applyFont="1" applyFill="1" applyBorder="1" applyAlignment="1">
      <alignment horizontal="center" vertical="center"/>
    </xf>
    <xf numFmtId="185" fontId="44" fillId="0" borderId="0" xfId="51" applyFont="1" applyFill="1" applyBorder="1" applyAlignment="1">
      <alignment horizontal="center" vertical="center" wrapText="1"/>
    </xf>
    <xf numFmtId="185" fontId="2" fillId="33" borderId="0" xfId="51" applyFont="1" applyFill="1" applyAlignment="1">
      <alignment horizontal="left"/>
    </xf>
    <xf numFmtId="4" fontId="11" fillId="33" borderId="77" xfId="51" applyNumberFormat="1" applyFont="1" applyFill="1" applyBorder="1" applyAlignment="1">
      <alignment horizontal="center"/>
    </xf>
    <xf numFmtId="4" fontId="11" fillId="33" borderId="90" xfId="51" applyNumberFormat="1" applyFont="1" applyFill="1" applyBorder="1" applyAlignment="1">
      <alignment horizontal="center"/>
    </xf>
    <xf numFmtId="4" fontId="11" fillId="33" borderId="83" xfId="51" applyNumberFormat="1" applyFont="1" applyFill="1" applyBorder="1" applyAlignment="1">
      <alignment horizontal="center"/>
    </xf>
    <xf numFmtId="0" fontId="23" fillId="35" borderId="16" xfId="51" applyNumberFormat="1" applyFont="1" applyFill="1" applyBorder="1" applyAlignment="1">
      <alignment horizontal="center" vertical="center" wrapText="1"/>
    </xf>
    <xf numFmtId="0" fontId="23" fillId="35" borderId="17" xfId="51" applyNumberFormat="1" applyFont="1" applyFill="1" applyBorder="1" applyAlignment="1">
      <alignment horizontal="center" vertical="center" wrapText="1"/>
    </xf>
    <xf numFmtId="0" fontId="23" fillId="35" borderId="47" xfId="51" applyNumberFormat="1" applyFont="1" applyFill="1" applyBorder="1" applyAlignment="1">
      <alignment horizontal="center" vertical="center" wrapText="1"/>
    </xf>
    <xf numFmtId="185" fontId="34" fillId="33" borderId="16" xfId="51" applyFont="1" applyFill="1" applyBorder="1" applyAlignment="1">
      <alignment horizontal="center" vertical="center" wrapText="1"/>
    </xf>
    <xf numFmtId="185" fontId="34" fillId="33" borderId="17" xfId="51" applyFont="1" applyFill="1" applyBorder="1" applyAlignment="1">
      <alignment horizontal="center" vertical="center" wrapText="1"/>
    </xf>
    <xf numFmtId="185" fontId="34" fillId="33" borderId="76" xfId="51" applyFont="1" applyFill="1" applyBorder="1" applyAlignment="1">
      <alignment horizontal="center" vertical="center" wrapText="1"/>
    </xf>
    <xf numFmtId="185" fontId="14" fillId="33" borderId="0" xfId="51" applyFont="1" applyFill="1" applyAlignment="1">
      <alignment horizontal="left"/>
    </xf>
    <xf numFmtId="185" fontId="46" fillId="33" borderId="16" xfId="51" applyFont="1" applyFill="1" applyBorder="1" applyAlignment="1">
      <alignment horizontal="center" vertical="center" wrapText="1"/>
    </xf>
    <xf numFmtId="185" fontId="46" fillId="33" borderId="17" xfId="51" applyFont="1" applyFill="1" applyBorder="1" applyAlignment="1">
      <alignment horizontal="center" vertical="center" wrapText="1"/>
    </xf>
    <xf numFmtId="185" fontId="46" fillId="33" borderId="76" xfId="51" applyFont="1" applyFill="1" applyBorder="1" applyAlignment="1">
      <alignment horizontal="center" vertical="center" wrapText="1"/>
    </xf>
    <xf numFmtId="2" fontId="2" fillId="33" borderId="57" xfId="51" applyNumberFormat="1" applyFont="1" applyFill="1" applyBorder="1" applyAlignment="1">
      <alignment horizontal="center" vertical="top"/>
    </xf>
    <xf numFmtId="2" fontId="2" fillId="33" borderId="48" xfId="51" applyNumberFormat="1" applyFont="1" applyFill="1" applyBorder="1" applyAlignment="1">
      <alignment horizontal="center" vertical="top"/>
    </xf>
    <xf numFmtId="2" fontId="2" fillId="33" borderId="49" xfId="51" applyNumberFormat="1" applyFont="1" applyFill="1" applyBorder="1" applyAlignment="1">
      <alignment horizontal="center" vertical="top"/>
    </xf>
    <xf numFmtId="185" fontId="2" fillId="33" borderId="57" xfId="51" applyFont="1" applyFill="1" applyBorder="1" applyAlignment="1">
      <alignment horizontal="center" vertical="top"/>
    </xf>
    <xf numFmtId="185" fontId="2" fillId="33" borderId="48" xfId="51" applyFont="1" applyFill="1" applyBorder="1" applyAlignment="1">
      <alignment horizontal="center" vertical="top"/>
    </xf>
    <xf numFmtId="185" fontId="2" fillId="33" borderId="49" xfId="51" applyFont="1" applyFill="1" applyBorder="1" applyAlignment="1">
      <alignment horizontal="center" vertical="top"/>
    </xf>
    <xf numFmtId="2" fontId="2" fillId="33" borderId="28" xfId="51" applyNumberFormat="1" applyFont="1" applyFill="1" applyBorder="1" applyAlignment="1">
      <alignment horizontal="center" vertical="top"/>
    </xf>
    <xf numFmtId="2" fontId="2" fillId="33" borderId="50" xfId="51" applyNumberFormat="1" applyFont="1" applyFill="1" applyBorder="1" applyAlignment="1">
      <alignment horizontal="center" vertical="top"/>
    </xf>
    <xf numFmtId="2" fontId="2" fillId="33" borderId="51" xfId="51" applyNumberFormat="1" applyFont="1" applyFill="1" applyBorder="1" applyAlignment="1">
      <alignment horizontal="center" vertical="top"/>
    </xf>
    <xf numFmtId="0" fontId="42" fillId="25" borderId="57" xfId="0" applyFont="1" applyFill="1" applyBorder="1" applyAlignment="1">
      <alignment horizontal="left" vertical="top" wrapText="1"/>
    </xf>
    <xf numFmtId="0" fontId="42" fillId="25" borderId="48" xfId="0" applyFont="1" applyFill="1" applyBorder="1" applyAlignment="1">
      <alignment horizontal="left" vertical="top" wrapText="1"/>
    </xf>
    <xf numFmtId="0" fontId="42" fillId="25" borderId="49" xfId="0" applyFont="1" applyFill="1" applyBorder="1" applyAlignment="1">
      <alignment horizontal="left" vertical="top" wrapText="1"/>
    </xf>
    <xf numFmtId="0" fontId="42" fillId="25" borderId="29" xfId="0" applyFont="1" applyFill="1" applyBorder="1" applyAlignment="1">
      <alignment horizontal="left" vertical="top" wrapText="1"/>
    </xf>
    <xf numFmtId="0" fontId="42" fillId="25" borderId="0" xfId="0" applyFont="1" applyFill="1" applyBorder="1" applyAlignment="1">
      <alignment horizontal="left" vertical="top" wrapText="1"/>
    </xf>
    <xf numFmtId="0" fontId="42" fillId="25" borderId="35" xfId="0" applyFont="1" applyFill="1" applyBorder="1" applyAlignment="1">
      <alignment horizontal="left" vertical="top" wrapText="1"/>
    </xf>
    <xf numFmtId="0" fontId="42" fillId="25" borderId="78" xfId="0" applyFont="1" applyFill="1" applyBorder="1" applyAlignment="1">
      <alignment horizontal="left" vertical="top" wrapText="1"/>
    </xf>
    <xf numFmtId="0" fontId="42" fillId="25" borderId="66" xfId="0" applyFont="1" applyFill="1" applyBorder="1" applyAlignment="1">
      <alignment horizontal="left" vertical="top" wrapText="1"/>
    </xf>
    <xf numFmtId="0" fontId="42" fillId="25" borderId="67" xfId="0" applyFont="1" applyFill="1" applyBorder="1" applyAlignment="1">
      <alignment horizontal="left" vertical="top" wrapText="1"/>
    </xf>
    <xf numFmtId="0" fontId="42" fillId="25" borderId="16" xfId="0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/>
    </xf>
    <xf numFmtId="0" fontId="42" fillId="25" borderId="47" xfId="0" applyFont="1" applyFill="1" applyBorder="1" applyAlignment="1">
      <alignment horizontal="center" vertical="center"/>
    </xf>
    <xf numFmtId="0" fontId="42" fillId="25" borderId="57" xfId="0" applyFont="1" applyFill="1" applyBorder="1" applyAlignment="1">
      <alignment horizontal="left" vertical="center" wrapText="1"/>
    </xf>
    <xf numFmtId="0" fontId="42" fillId="25" borderId="48" xfId="0" applyFont="1" applyFill="1" applyBorder="1" applyAlignment="1">
      <alignment horizontal="left" vertical="center" wrapText="1"/>
    </xf>
    <xf numFmtId="0" fontId="42" fillId="25" borderId="49" xfId="0" applyFont="1" applyFill="1" applyBorder="1" applyAlignment="1">
      <alignment horizontal="left" vertical="center" wrapText="1"/>
    </xf>
    <xf numFmtId="0" fontId="42" fillId="25" borderId="29" xfId="0" applyFont="1" applyFill="1" applyBorder="1" applyAlignment="1">
      <alignment horizontal="left" vertical="center" wrapText="1"/>
    </xf>
    <xf numFmtId="0" fontId="42" fillId="25" borderId="0" xfId="0" applyFont="1" applyFill="1" applyBorder="1" applyAlignment="1">
      <alignment horizontal="left" vertical="center" wrapText="1"/>
    </xf>
    <xf numFmtId="0" fontId="42" fillId="25" borderId="35" xfId="0" applyFont="1" applyFill="1" applyBorder="1" applyAlignment="1">
      <alignment horizontal="left" vertical="center" wrapText="1"/>
    </xf>
    <xf numFmtId="0" fontId="42" fillId="25" borderId="78" xfId="0" applyFont="1" applyFill="1" applyBorder="1" applyAlignment="1">
      <alignment horizontal="left" vertical="center" wrapText="1"/>
    </xf>
    <xf numFmtId="0" fontId="42" fillId="25" borderId="66" xfId="0" applyFont="1" applyFill="1" applyBorder="1" applyAlignment="1">
      <alignment horizontal="left" vertical="center" wrapText="1"/>
    </xf>
    <xf numFmtId="0" fontId="42" fillId="25" borderId="67" xfId="0" applyFont="1" applyFill="1" applyBorder="1" applyAlignment="1">
      <alignment horizontal="left" vertical="center" wrapText="1"/>
    </xf>
    <xf numFmtId="0" fontId="160" fillId="33" borderId="0" xfId="0" applyFont="1" applyFill="1" applyAlignment="1">
      <alignment horizontal="left" wrapText="1"/>
    </xf>
    <xf numFmtId="185" fontId="9" fillId="33" borderId="16" xfId="51" applyFont="1" applyFill="1" applyBorder="1" applyAlignment="1">
      <alignment horizontal="center" vertical="center" wrapText="1"/>
    </xf>
    <xf numFmtId="185" fontId="9" fillId="33" borderId="17" xfId="51" applyFont="1" applyFill="1" applyBorder="1" applyAlignment="1">
      <alignment horizontal="center" vertical="center" wrapText="1"/>
    </xf>
    <xf numFmtId="185" fontId="9" fillId="33" borderId="76" xfId="51" applyFont="1" applyFill="1" applyBorder="1" applyAlignment="1">
      <alignment horizontal="center" vertical="center" wrapText="1"/>
    </xf>
    <xf numFmtId="49" fontId="14" fillId="33" borderId="0" xfId="51" applyNumberFormat="1" applyFont="1" applyFill="1" applyAlignment="1">
      <alignment horizontal="center"/>
    </xf>
    <xf numFmtId="185" fontId="22" fillId="0" borderId="0" xfId="51" applyFont="1" applyFill="1" applyBorder="1" applyAlignment="1">
      <alignment horizontal="center" vertical="center" wrapText="1"/>
    </xf>
    <xf numFmtId="49" fontId="34" fillId="33" borderId="0" xfId="51" applyNumberFormat="1" applyFont="1" applyFill="1" applyAlignment="1">
      <alignment horizontal="left"/>
    </xf>
    <xf numFmtId="4" fontId="57" fillId="33" borderId="29" xfId="51" applyNumberFormat="1" applyFont="1" applyFill="1" applyBorder="1" applyAlignment="1">
      <alignment horizontal="center"/>
    </xf>
    <xf numFmtId="4" fontId="57" fillId="33" borderId="0" xfId="51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49" fontId="54" fillId="0" borderId="29" xfId="51" applyNumberFormat="1" applyFont="1" applyFill="1" applyBorder="1" applyAlignment="1">
      <alignment horizontal="center"/>
    </xf>
    <xf numFmtId="49" fontId="54" fillId="0" borderId="0" xfId="51" applyNumberFormat="1" applyFont="1" applyFill="1" applyBorder="1" applyAlignment="1">
      <alignment horizontal="center"/>
    </xf>
    <xf numFmtId="0" fontId="10" fillId="35" borderId="57" xfId="51" applyNumberFormat="1" applyFont="1" applyFill="1" applyBorder="1" applyAlignment="1">
      <alignment horizontal="center" vertical="center" wrapText="1"/>
    </xf>
    <xf numFmtId="0" fontId="10" fillId="35" borderId="48" xfId="51" applyNumberFormat="1" applyFont="1" applyFill="1" applyBorder="1" applyAlignment="1">
      <alignment horizontal="center" vertical="center" wrapText="1"/>
    </xf>
    <xf numFmtId="0" fontId="10" fillId="35" borderId="49" xfId="51" applyNumberFormat="1" applyFont="1" applyFill="1" applyBorder="1" applyAlignment="1">
      <alignment horizontal="center" vertical="center" wrapText="1"/>
    </xf>
    <xf numFmtId="0" fontId="10" fillId="35" borderId="78" xfId="51" applyNumberFormat="1" applyFont="1" applyFill="1" applyBorder="1" applyAlignment="1">
      <alignment horizontal="center" vertical="center" wrapText="1"/>
    </xf>
    <xf numFmtId="0" fontId="10" fillId="35" borderId="66" xfId="51" applyNumberFormat="1" applyFont="1" applyFill="1" applyBorder="1" applyAlignment="1">
      <alignment horizontal="center" vertical="center" wrapText="1"/>
    </xf>
    <xf numFmtId="0" fontId="10" fillId="35" borderId="67" xfId="51" applyNumberFormat="1" applyFont="1" applyFill="1" applyBorder="1" applyAlignment="1">
      <alignment horizontal="center" vertical="center" wrapText="1"/>
    </xf>
    <xf numFmtId="0" fontId="10" fillId="34" borderId="16" xfId="51" applyNumberFormat="1" applyFont="1" applyFill="1" applyBorder="1" applyAlignment="1">
      <alignment horizontal="center" vertical="center" wrapText="1"/>
    </xf>
    <xf numFmtId="0" fontId="10" fillId="34" borderId="17" xfId="51" applyNumberFormat="1" applyFont="1" applyFill="1" applyBorder="1" applyAlignment="1">
      <alignment horizontal="center" vertical="center" wrapText="1"/>
    </xf>
    <xf numFmtId="0" fontId="10" fillId="34" borderId="47" xfId="51" applyNumberFormat="1" applyFont="1" applyFill="1" applyBorder="1" applyAlignment="1">
      <alignment horizontal="center" vertical="center" wrapText="1"/>
    </xf>
    <xf numFmtId="185" fontId="31" fillId="33" borderId="16" xfId="51" applyFont="1" applyFill="1" applyBorder="1" applyAlignment="1">
      <alignment horizontal="center" vertical="center" wrapText="1"/>
    </xf>
    <xf numFmtId="185" fontId="31" fillId="33" borderId="17" xfId="51" applyFont="1" applyFill="1" applyBorder="1" applyAlignment="1">
      <alignment horizontal="center" vertical="center" wrapText="1"/>
    </xf>
    <xf numFmtId="185" fontId="31" fillId="33" borderId="47" xfId="51" applyFont="1" applyFill="1" applyBorder="1" applyAlignment="1">
      <alignment horizontal="center" vertical="center" wrapText="1"/>
    </xf>
    <xf numFmtId="4" fontId="57" fillId="33" borderId="77" xfId="51" applyNumberFormat="1" applyFont="1" applyFill="1" applyBorder="1" applyAlignment="1">
      <alignment horizontal="center"/>
    </xf>
    <xf numFmtId="4" fontId="57" fillId="33" borderId="90" xfId="51" applyNumberFormat="1" applyFont="1" applyFill="1" applyBorder="1" applyAlignment="1">
      <alignment horizontal="center"/>
    </xf>
    <xf numFmtId="4" fontId="57" fillId="33" borderId="83" xfId="51" applyNumberFormat="1" applyFont="1" applyFill="1" applyBorder="1" applyAlignment="1">
      <alignment horizontal="center"/>
    </xf>
    <xf numFmtId="4" fontId="52" fillId="0" borderId="16" xfId="0" applyNumberFormat="1" applyFont="1" applyBorder="1" applyAlignment="1">
      <alignment horizontal="center" vertical="center"/>
    </xf>
    <xf numFmtId="4" fontId="52" fillId="0" borderId="47" xfId="0" applyNumberFormat="1" applyFont="1" applyBorder="1" applyAlignment="1">
      <alignment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/>
    </xf>
    <xf numFmtId="185" fontId="14" fillId="33" borderId="0" xfId="51" applyFont="1" applyFill="1" applyAlignment="1">
      <alignment horizontal="center"/>
    </xf>
    <xf numFmtId="4" fontId="54" fillId="0" borderId="29" xfId="51" applyNumberFormat="1" applyFont="1" applyFill="1" applyBorder="1" applyAlignment="1">
      <alignment horizontal="center"/>
    </xf>
    <xf numFmtId="4" fontId="54" fillId="0" borderId="0" xfId="51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center" vertical="center"/>
    </xf>
    <xf numFmtId="4" fontId="0" fillId="0" borderId="47" xfId="0" applyNumberFormat="1" applyBorder="1" applyAlignment="1">
      <alignment/>
    </xf>
    <xf numFmtId="4" fontId="10" fillId="0" borderId="29" xfId="51" applyNumberFormat="1" applyFont="1" applyFill="1" applyBorder="1" applyAlignment="1">
      <alignment horizontal="center"/>
    </xf>
    <xf numFmtId="4" fontId="10" fillId="0" borderId="0" xfId="51" applyNumberFormat="1" applyFont="1" applyFill="1" applyBorder="1" applyAlignment="1">
      <alignment horizontal="center"/>
    </xf>
    <xf numFmtId="0" fontId="129" fillId="38" borderId="45" xfId="51" applyNumberFormat="1" applyFont="1" applyFill="1" applyBorder="1" applyAlignment="1">
      <alignment horizontal="center" vertical="center" wrapText="1"/>
    </xf>
    <xf numFmtId="0" fontId="129" fillId="38" borderId="33" xfId="51" applyNumberFormat="1" applyFont="1" applyFill="1" applyBorder="1" applyAlignment="1">
      <alignment horizontal="center" vertical="center" wrapText="1"/>
    </xf>
    <xf numFmtId="0" fontId="129" fillId="38" borderId="34" xfId="51" applyNumberFormat="1" applyFont="1" applyFill="1" applyBorder="1" applyAlignment="1">
      <alignment horizontal="center" vertical="center" wrapText="1"/>
    </xf>
    <xf numFmtId="0" fontId="23" fillId="34" borderId="45" xfId="51" applyNumberFormat="1" applyFont="1" applyFill="1" applyBorder="1" applyAlignment="1">
      <alignment horizontal="center" vertical="center" wrapText="1"/>
    </xf>
    <xf numFmtId="0" fontId="23" fillId="34" borderId="33" xfId="51" applyNumberFormat="1" applyFont="1" applyFill="1" applyBorder="1" applyAlignment="1">
      <alignment horizontal="center" vertical="center" wrapText="1"/>
    </xf>
    <xf numFmtId="0" fontId="23" fillId="34" borderId="81" xfId="51" applyNumberFormat="1" applyFont="1" applyFill="1" applyBorder="1" applyAlignment="1">
      <alignment horizontal="center" vertical="center" wrapText="1"/>
    </xf>
    <xf numFmtId="0" fontId="23" fillId="34" borderId="49" xfId="51" applyNumberFormat="1" applyFont="1" applyFill="1" applyBorder="1" applyAlignment="1">
      <alignment horizontal="center" vertical="center" wrapText="1"/>
    </xf>
    <xf numFmtId="0" fontId="23" fillId="34" borderId="35" xfId="51" applyNumberFormat="1" applyFont="1" applyFill="1" applyBorder="1" applyAlignment="1">
      <alignment horizontal="center" vertical="center" wrapText="1"/>
    </xf>
    <xf numFmtId="0" fontId="23" fillId="34" borderId="67" xfId="51" applyNumberFormat="1" applyFont="1" applyFill="1" applyBorder="1" applyAlignment="1">
      <alignment horizontal="center" vertical="center" wrapText="1"/>
    </xf>
    <xf numFmtId="185" fontId="31" fillId="33" borderId="35" xfId="51" applyFont="1" applyFill="1" applyBorder="1" applyAlignment="1">
      <alignment horizontal="center" vertical="center" wrapText="1"/>
    </xf>
    <xf numFmtId="0" fontId="23" fillId="34" borderId="40" xfId="51" applyNumberFormat="1" applyFont="1" applyFill="1" applyBorder="1" applyAlignment="1">
      <alignment horizontal="center" vertical="center" wrapText="1"/>
    </xf>
    <xf numFmtId="2" fontId="2" fillId="33" borderId="29" xfId="51" applyNumberFormat="1" applyFont="1" applyFill="1" applyBorder="1" applyAlignment="1">
      <alignment horizontal="center" vertical="top"/>
    </xf>
    <xf numFmtId="2" fontId="2" fillId="33" borderId="0" xfId="51" applyNumberFormat="1" applyFont="1" applyFill="1" applyBorder="1" applyAlignment="1">
      <alignment horizontal="center" vertical="top"/>
    </xf>
    <xf numFmtId="2" fontId="2" fillId="33" borderId="35" xfId="51" applyNumberFormat="1" applyFont="1" applyFill="1" applyBorder="1" applyAlignment="1">
      <alignment horizontal="center" vertical="top"/>
    </xf>
    <xf numFmtId="4" fontId="131" fillId="33" borderId="29" xfId="51" applyNumberFormat="1" applyFont="1" applyFill="1" applyBorder="1" applyAlignment="1">
      <alignment horizontal="center"/>
    </xf>
    <xf numFmtId="0" fontId="134" fillId="0" borderId="0" xfId="0" applyFont="1" applyBorder="1" applyAlignment="1">
      <alignment/>
    </xf>
    <xf numFmtId="0" fontId="134" fillId="0" borderId="35" xfId="0" applyFont="1" applyBorder="1" applyAlignment="1">
      <alignment/>
    </xf>
    <xf numFmtId="0" fontId="129" fillId="34" borderId="77" xfId="0" applyFont="1" applyFill="1" applyBorder="1" applyAlignment="1">
      <alignment horizontal="center"/>
    </xf>
    <xf numFmtId="0" fontId="129" fillId="34" borderId="90" xfId="0" applyFont="1" applyFill="1" applyBorder="1" applyAlignment="1">
      <alignment horizontal="center"/>
    </xf>
    <xf numFmtId="0" fontId="129" fillId="34" borderId="83" xfId="0" applyFont="1" applyFill="1" applyBorder="1" applyAlignment="1">
      <alignment horizontal="center"/>
    </xf>
    <xf numFmtId="0" fontId="30" fillId="0" borderId="5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35" fillId="0" borderId="68" xfId="0" applyFont="1" applyFill="1" applyBorder="1" applyAlignment="1">
      <alignment horizontal="left"/>
    </xf>
    <xf numFmtId="0" fontId="135" fillId="0" borderId="69" xfId="0" applyFont="1" applyFill="1" applyBorder="1" applyAlignment="1">
      <alignment horizontal="left"/>
    </xf>
    <xf numFmtId="0" fontId="135" fillId="0" borderId="70" xfId="0" applyFont="1" applyFill="1" applyBorder="1" applyAlignment="1">
      <alignment horizontal="left"/>
    </xf>
    <xf numFmtId="0" fontId="129" fillId="33" borderId="68" xfId="0" applyFont="1" applyFill="1" applyBorder="1" applyAlignment="1">
      <alignment horizontal="left"/>
    </xf>
    <xf numFmtId="0" fontId="129" fillId="33" borderId="69" xfId="0" applyFont="1" applyFill="1" applyBorder="1" applyAlignment="1">
      <alignment horizontal="left"/>
    </xf>
    <xf numFmtId="0" fontId="129" fillId="33" borderId="70" xfId="0" applyFont="1" applyFill="1" applyBorder="1" applyAlignment="1">
      <alignment horizontal="left"/>
    </xf>
    <xf numFmtId="0" fontId="129" fillId="38" borderId="16" xfId="0" applyFont="1" applyFill="1" applyBorder="1" applyAlignment="1">
      <alignment horizontal="center" wrapText="1"/>
    </xf>
    <xf numFmtId="0" fontId="129" fillId="38" borderId="17" xfId="0" applyFont="1" applyFill="1" applyBorder="1" applyAlignment="1">
      <alignment horizontal="center" wrapText="1"/>
    </xf>
    <xf numFmtId="0" fontId="129" fillId="38" borderId="47" xfId="0" applyFont="1" applyFill="1" applyBorder="1" applyAlignment="1">
      <alignment horizontal="center" wrapText="1"/>
    </xf>
    <xf numFmtId="0" fontId="130" fillId="38" borderId="16" xfId="0" applyFont="1" applyFill="1" applyBorder="1" applyAlignment="1">
      <alignment horizontal="center" vertical="center" wrapText="1"/>
    </xf>
    <xf numFmtId="0" fontId="130" fillId="38" borderId="17" xfId="0" applyFont="1" applyFill="1" applyBorder="1" applyAlignment="1">
      <alignment horizontal="center" vertical="center" wrapText="1"/>
    </xf>
    <xf numFmtId="0" fontId="130" fillId="38" borderId="47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/>
    </xf>
    <xf numFmtId="0" fontId="129" fillId="38" borderId="49" xfId="51" applyNumberFormat="1" applyFont="1" applyFill="1" applyBorder="1" applyAlignment="1">
      <alignment horizontal="center" vertical="center" wrapText="1"/>
    </xf>
    <xf numFmtId="0" fontId="129" fillId="38" borderId="35" xfId="51" applyNumberFormat="1" applyFont="1" applyFill="1" applyBorder="1" applyAlignment="1">
      <alignment horizontal="center" vertical="center" wrapText="1"/>
    </xf>
    <xf numFmtId="0" fontId="129" fillId="38" borderId="67" xfId="51" applyNumberFormat="1" applyFont="1" applyFill="1" applyBorder="1" applyAlignment="1">
      <alignment horizontal="center" vertical="center" wrapText="1"/>
    </xf>
    <xf numFmtId="185" fontId="129" fillId="38" borderId="16" xfId="51" applyFont="1" applyFill="1" applyBorder="1" applyAlignment="1">
      <alignment horizontal="center" vertical="center" wrapText="1"/>
    </xf>
    <xf numFmtId="185" fontId="129" fillId="38" borderId="17" xfId="51" applyFont="1" applyFill="1" applyBorder="1" applyAlignment="1">
      <alignment horizontal="center" vertical="center" wrapText="1"/>
    </xf>
    <xf numFmtId="185" fontId="129" fillId="38" borderId="67" xfId="51" applyFont="1" applyFill="1" applyBorder="1" applyAlignment="1">
      <alignment horizontal="center" vertical="center" wrapText="1"/>
    </xf>
    <xf numFmtId="0" fontId="135" fillId="33" borderId="68" xfId="0" applyFont="1" applyFill="1" applyBorder="1" applyAlignment="1">
      <alignment horizontal="left"/>
    </xf>
    <xf numFmtId="0" fontId="135" fillId="33" borderId="69" xfId="0" applyFont="1" applyFill="1" applyBorder="1" applyAlignment="1">
      <alignment horizontal="left"/>
    </xf>
    <xf numFmtId="0" fontId="159" fillId="33" borderId="68" xfId="0" applyFont="1" applyFill="1" applyBorder="1" applyAlignment="1">
      <alignment horizontal="left"/>
    </xf>
    <xf numFmtId="0" fontId="159" fillId="33" borderId="69" xfId="0" applyFont="1" applyFill="1" applyBorder="1" applyAlignment="1">
      <alignment horizontal="left"/>
    </xf>
    <xf numFmtId="0" fontId="129" fillId="33" borderId="21" xfId="0" applyFont="1" applyFill="1" applyBorder="1" applyAlignment="1">
      <alignment horizontal="left"/>
    </xf>
    <xf numFmtId="0" fontId="129" fillId="33" borderId="79" xfId="0" applyFont="1" applyFill="1" applyBorder="1" applyAlignment="1">
      <alignment horizontal="left" wrapText="1"/>
    </xf>
    <xf numFmtId="0" fontId="129" fillId="33" borderId="80" xfId="0" applyFont="1" applyFill="1" applyBorder="1" applyAlignment="1">
      <alignment horizontal="left" wrapText="1"/>
    </xf>
    <xf numFmtId="0" fontId="129" fillId="33" borderId="91" xfId="0" applyFont="1" applyFill="1" applyBorder="1" applyAlignment="1">
      <alignment horizontal="left" wrapText="1"/>
    </xf>
    <xf numFmtId="185" fontId="5" fillId="33" borderId="49" xfId="51" applyFont="1" applyFill="1" applyBorder="1" applyAlignment="1">
      <alignment horizontal="center" vertical="top"/>
    </xf>
    <xf numFmtId="0" fontId="23" fillId="34" borderId="34" xfId="51" applyNumberFormat="1" applyFont="1" applyFill="1" applyBorder="1" applyAlignment="1">
      <alignment horizontal="center" vertical="center" wrapText="1"/>
    </xf>
    <xf numFmtId="2" fontId="5" fillId="33" borderId="29" xfId="51" applyNumberFormat="1" applyFont="1" applyFill="1" applyBorder="1" applyAlignment="1">
      <alignment horizontal="center" vertical="top"/>
    </xf>
    <xf numFmtId="2" fontId="5" fillId="33" borderId="0" xfId="51" applyNumberFormat="1" applyFont="1" applyFill="1" applyBorder="1" applyAlignment="1">
      <alignment horizontal="center" vertical="top"/>
    </xf>
    <xf numFmtId="2" fontId="5" fillId="33" borderId="35" xfId="51" applyNumberFormat="1" applyFont="1" applyFill="1" applyBorder="1" applyAlignment="1">
      <alignment horizontal="center" vertical="top"/>
    </xf>
    <xf numFmtId="2" fontId="5" fillId="33" borderId="74" xfId="51" applyNumberFormat="1" applyFont="1" applyFill="1" applyBorder="1" applyAlignment="1">
      <alignment horizontal="center" vertical="top"/>
    </xf>
    <xf numFmtId="2" fontId="5" fillId="33" borderId="92" xfId="51" applyNumberFormat="1" applyFont="1" applyFill="1" applyBorder="1" applyAlignment="1">
      <alignment horizontal="center" vertical="top"/>
    </xf>
    <xf numFmtId="2" fontId="5" fillId="33" borderId="93" xfId="51" applyNumberFormat="1" applyFont="1" applyFill="1" applyBorder="1" applyAlignment="1">
      <alignment horizontal="center" vertical="top"/>
    </xf>
    <xf numFmtId="2" fontId="5" fillId="33" borderId="78" xfId="51" applyNumberFormat="1" applyFont="1" applyFill="1" applyBorder="1" applyAlignment="1">
      <alignment horizontal="center" vertical="top"/>
    </xf>
    <xf numFmtId="2" fontId="5" fillId="33" borderId="66" xfId="51" applyNumberFormat="1" applyFont="1" applyFill="1" applyBorder="1" applyAlignment="1">
      <alignment horizontal="center" vertical="top"/>
    </xf>
    <xf numFmtId="2" fontId="5" fillId="33" borderId="67" xfId="51" applyNumberFormat="1" applyFont="1" applyFill="1" applyBorder="1" applyAlignment="1">
      <alignment horizontal="center" vertical="top"/>
    </xf>
    <xf numFmtId="4" fontId="87" fillId="33" borderId="29" xfId="51" applyNumberFormat="1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1" fillId="34" borderId="77" xfId="0" applyFont="1" applyFill="1" applyBorder="1" applyAlignment="1">
      <alignment horizontal="center"/>
    </xf>
    <xf numFmtId="0" fontId="81" fillId="34" borderId="90" xfId="0" applyFont="1" applyFill="1" applyBorder="1" applyAlignment="1">
      <alignment horizontal="center"/>
    </xf>
    <xf numFmtId="0" fontId="81" fillId="34" borderId="83" xfId="0" applyFont="1" applyFill="1" applyBorder="1" applyAlignment="1">
      <alignment horizontal="center"/>
    </xf>
    <xf numFmtId="0" fontId="81" fillId="38" borderId="57" xfId="0" applyFont="1" applyFill="1" applyBorder="1" applyAlignment="1">
      <alignment horizontal="center" vertical="center" wrapText="1"/>
    </xf>
    <xf numFmtId="0" fontId="81" fillId="38" borderId="48" xfId="0" applyFont="1" applyFill="1" applyBorder="1" applyAlignment="1">
      <alignment horizontal="center" vertical="center" wrapText="1"/>
    </xf>
    <xf numFmtId="0" fontId="81" fillId="38" borderId="49" xfId="0" applyFont="1" applyFill="1" applyBorder="1" applyAlignment="1">
      <alignment horizontal="center" vertical="center" wrapText="1"/>
    </xf>
    <xf numFmtId="0" fontId="81" fillId="38" borderId="29" xfId="0" applyFont="1" applyFill="1" applyBorder="1" applyAlignment="1">
      <alignment horizontal="center" vertical="center" wrapText="1"/>
    </xf>
    <xf numFmtId="0" fontId="81" fillId="38" borderId="0" xfId="0" applyFont="1" applyFill="1" applyBorder="1" applyAlignment="1">
      <alignment horizontal="center" vertical="center" wrapText="1"/>
    </xf>
    <xf numFmtId="0" fontId="81" fillId="38" borderId="35" xfId="0" applyFont="1" applyFill="1" applyBorder="1" applyAlignment="1">
      <alignment horizontal="center" vertical="center" wrapText="1"/>
    </xf>
    <xf numFmtId="0" fontId="81" fillId="38" borderId="78" xfId="0" applyFont="1" applyFill="1" applyBorder="1" applyAlignment="1">
      <alignment horizontal="center" vertical="center" wrapText="1"/>
    </xf>
    <xf numFmtId="0" fontId="81" fillId="38" borderId="66" xfId="0" applyFont="1" applyFill="1" applyBorder="1" applyAlignment="1">
      <alignment horizontal="center" vertical="center" wrapText="1"/>
    </xf>
    <xf numFmtId="0" fontId="81" fillId="38" borderId="67" xfId="0" applyFont="1" applyFill="1" applyBorder="1" applyAlignment="1">
      <alignment horizontal="center" vertical="center" wrapText="1"/>
    </xf>
    <xf numFmtId="0" fontId="81" fillId="38" borderId="45" xfId="51" applyNumberFormat="1" applyFont="1" applyFill="1" applyBorder="1" applyAlignment="1">
      <alignment horizontal="center" vertical="center" wrapText="1"/>
    </xf>
    <xf numFmtId="0" fontId="81" fillId="38" borderId="33" xfId="51" applyNumberFormat="1" applyFont="1" applyFill="1" applyBorder="1" applyAlignment="1">
      <alignment horizontal="center" vertical="center" wrapText="1"/>
    </xf>
    <xf numFmtId="0" fontId="81" fillId="38" borderId="34" xfId="51" applyNumberFormat="1" applyFont="1" applyFill="1" applyBorder="1" applyAlignment="1">
      <alignment horizontal="center" vertical="center" wrapText="1"/>
    </xf>
    <xf numFmtId="0" fontId="96" fillId="33" borderId="77" xfId="0" applyFont="1" applyFill="1" applyBorder="1" applyAlignment="1">
      <alignment horizontal="left"/>
    </xf>
    <xf numFmtId="0" fontId="96" fillId="33" borderId="90" xfId="0" applyFont="1" applyFill="1" applyBorder="1" applyAlignment="1">
      <alignment horizontal="left"/>
    </xf>
    <xf numFmtId="0" fontId="96" fillId="33" borderId="83" xfId="0" applyFont="1" applyFill="1" applyBorder="1" applyAlignment="1">
      <alignment horizontal="left"/>
    </xf>
    <xf numFmtId="0" fontId="75" fillId="36" borderId="77" xfId="0" applyFont="1" applyFill="1" applyBorder="1" applyAlignment="1">
      <alignment horizontal="right"/>
    </xf>
    <xf numFmtId="0" fontId="75" fillId="36" borderId="90" xfId="0" applyFont="1" applyFill="1" applyBorder="1" applyAlignment="1">
      <alignment horizontal="right"/>
    </xf>
    <xf numFmtId="0" fontId="75" fillId="36" borderId="83" xfId="0" applyFont="1" applyFill="1" applyBorder="1" applyAlignment="1">
      <alignment horizontal="right"/>
    </xf>
    <xf numFmtId="0" fontId="158" fillId="33" borderId="0" xfId="0" applyFont="1" applyFill="1" applyBorder="1" applyAlignment="1">
      <alignment horizontal="center"/>
    </xf>
    <xf numFmtId="0" fontId="100" fillId="33" borderId="77" xfId="0" applyFont="1" applyFill="1" applyBorder="1" applyAlignment="1">
      <alignment horizontal="center"/>
    </xf>
    <xf numFmtId="0" fontId="100" fillId="33" borderId="83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Outlook\J8B9Q3P6\B&#304;R&#304;M%202015%20YILI%20&#214;ZGEL&#304;R%20DEV&#304;R%20-EKLEME%20YAP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.Arş.2013 Öz. Gel.Devir"/>
      <sheetName val="İda ve Mali İşl.2013 Öz. Gel.De"/>
      <sheetName val=" Sağlık kültür2013 Öz.Gel.Devir"/>
      <sheetName val="Fen Bil.Enst.2013 Öz.Gel.devir"/>
      <sheetName val="Fen Ed.Fak.2013 Öz Gel.devir"/>
      <sheetName val=" Kimya -Mt Fak. 2013 Öz.Gel.Dev"/>
      <sheetName val="Gemi İnş.2013 Öz Gel.Dev."/>
      <sheetName val="İnşaat Fak.2013 Öz Gel.Dev."/>
      <sheetName val="Elek-Elkt.Fak.2012 Öz.Gel.Dev"/>
      <sheetName val="Mak.Fak.2013 Öz Gel.Dev."/>
      <sheetName val="Mim.Fak. 2013 Öz.Gel.Dev."/>
      <sheetName val="MYO 2013 Öz Gel.Dev."/>
      <sheetName val="Sos.Bil.2013 Öz Gel.Dev."/>
      <sheetName val="Eğit.Fak.2013 Öz Gel.Dev."/>
      <sheetName val="İkts.Fak. 2013 Öz gel.Dev."/>
      <sheetName val="San.ve Tas.Fk. 2013 Öz.Gel.Dev"/>
      <sheetName val="Yab.Dil.Yük.2013 Öz.Gel.Dev."/>
      <sheetName val="2013 EKLEME YAP.TALEP ED."/>
      <sheetName val="KURUMSAL TALEP"/>
    </sheetNames>
    <sheetDataSet>
      <sheetData sheetId="17">
        <row r="46">
          <cell r="P46">
            <v>2000</v>
          </cell>
          <cell r="U46">
            <v>29000</v>
          </cell>
        </row>
        <row r="60">
          <cell r="U60">
            <v>8000</v>
          </cell>
        </row>
        <row r="73">
          <cell r="U73">
            <v>7000</v>
          </cell>
        </row>
        <row r="99">
          <cell r="P99">
            <v>2000</v>
          </cell>
          <cell r="U99">
            <v>21000</v>
          </cell>
        </row>
        <row r="110">
          <cell r="P110">
            <v>9000</v>
          </cell>
          <cell r="U110">
            <v>25000</v>
          </cell>
        </row>
        <row r="201">
          <cell r="P201">
            <v>238000</v>
          </cell>
          <cell r="U201">
            <v>203389.92</v>
          </cell>
        </row>
        <row r="202">
          <cell r="P202">
            <v>30000</v>
          </cell>
          <cell r="U202">
            <v>50000</v>
          </cell>
        </row>
        <row r="203">
          <cell r="P203">
            <v>115000</v>
          </cell>
          <cell r="U203">
            <v>300000</v>
          </cell>
        </row>
        <row r="204">
          <cell r="P204">
            <v>487000</v>
          </cell>
          <cell r="U204">
            <v>950000</v>
          </cell>
        </row>
        <row r="211">
          <cell r="P211">
            <v>22000</v>
          </cell>
          <cell r="U211">
            <v>125000</v>
          </cell>
        </row>
        <row r="212">
          <cell r="U212">
            <v>500000</v>
          </cell>
        </row>
        <row r="213">
          <cell r="P213">
            <v>375000</v>
          </cell>
          <cell r="U213">
            <v>2000000</v>
          </cell>
        </row>
        <row r="214">
          <cell r="U214">
            <v>175000</v>
          </cell>
        </row>
        <row r="215">
          <cell r="P215">
            <v>25000</v>
          </cell>
          <cell r="U215">
            <v>200000</v>
          </cell>
        </row>
        <row r="243">
          <cell r="P243">
            <v>254000</v>
          </cell>
          <cell r="U243">
            <v>450000</v>
          </cell>
        </row>
        <row r="244">
          <cell r="P244">
            <v>1692000</v>
          </cell>
          <cell r="U244">
            <v>800000</v>
          </cell>
        </row>
        <row r="245">
          <cell r="P245">
            <v>15000</v>
          </cell>
          <cell r="U245">
            <v>50000</v>
          </cell>
        </row>
        <row r="249">
          <cell r="P249">
            <v>104000</v>
          </cell>
          <cell r="U249">
            <v>50000</v>
          </cell>
        </row>
        <row r="250">
          <cell r="P250">
            <v>20000</v>
          </cell>
          <cell r="U250">
            <v>30000</v>
          </cell>
        </row>
        <row r="251">
          <cell r="P251">
            <v>33000</v>
          </cell>
          <cell r="U251">
            <v>40000</v>
          </cell>
        </row>
        <row r="253">
          <cell r="U253">
            <v>30000</v>
          </cell>
        </row>
        <row r="256">
          <cell r="P256">
            <v>74000</v>
          </cell>
          <cell r="U256">
            <v>400000</v>
          </cell>
        </row>
        <row r="257">
          <cell r="P257">
            <v>100000</v>
          </cell>
          <cell r="U257">
            <v>250000</v>
          </cell>
        </row>
        <row r="258">
          <cell r="P258">
            <v>35000</v>
          </cell>
          <cell r="U258">
            <v>150000</v>
          </cell>
        </row>
        <row r="260">
          <cell r="P260">
            <v>22000</v>
          </cell>
          <cell r="U260">
            <v>100000</v>
          </cell>
        </row>
        <row r="276">
          <cell r="P276">
            <v>2000</v>
          </cell>
          <cell r="U276">
            <v>100000</v>
          </cell>
        </row>
        <row r="279">
          <cell r="P279">
            <v>6000</v>
          </cell>
          <cell r="U279">
            <v>180000</v>
          </cell>
        </row>
        <row r="280">
          <cell r="P280">
            <v>2000</v>
          </cell>
          <cell r="U280">
            <v>200000</v>
          </cell>
        </row>
        <row r="281">
          <cell r="P281">
            <v>5000</v>
          </cell>
          <cell r="U281">
            <v>170000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1"/>
  <sheetViews>
    <sheetView tabSelected="1" zoomScalePageLayoutView="0" workbookViewId="0" topLeftCell="A1">
      <selection activeCell="N9" sqref="N9"/>
    </sheetView>
  </sheetViews>
  <sheetFormatPr defaultColWidth="5.7109375" defaultRowHeight="10.5" customHeight="1"/>
  <cols>
    <col min="1" max="10" width="4.7109375" style="9" customWidth="1"/>
    <col min="11" max="11" width="6.57421875" style="9" customWidth="1"/>
    <col min="12" max="13" width="3.57421875" style="9" hidden="1" customWidth="1"/>
    <col min="14" max="14" width="32.421875" style="9" customWidth="1"/>
    <col min="15" max="15" width="13.8515625" style="9" customWidth="1"/>
    <col min="16" max="16" width="21.00390625" style="9" customWidth="1"/>
    <col min="17" max="17" width="17.00390625" style="9" customWidth="1"/>
    <col min="18" max="18" width="17.421875" style="9" customWidth="1"/>
    <col min="19" max="247" width="5.7109375" style="9" bestFit="1" customWidth="1"/>
    <col min="248" max="16384" width="5.7109375" style="9" customWidth="1"/>
  </cols>
  <sheetData>
    <row r="1" spans="1:247" ht="12.75" customHeight="1">
      <c r="A1" s="1119" t="s">
        <v>15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20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2.75" customHeight="1">
      <c r="A2" s="1119"/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20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0.5" customHeight="1">
      <c r="A3" s="1120" t="s">
        <v>172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20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" customHeight="1">
      <c r="A4" s="1120"/>
      <c r="B4" s="1120"/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  <c r="N4" s="1120"/>
      <c r="O4" s="1120"/>
      <c r="P4" s="1120"/>
      <c r="Q4" s="1120"/>
      <c r="R4" s="20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0.5" customHeight="1">
      <c r="A5" s="201" t="s">
        <v>0</v>
      </c>
      <c r="B5" s="201" t="s">
        <v>0</v>
      </c>
      <c r="C5" s="201" t="s">
        <v>0</v>
      </c>
      <c r="D5" s="201" t="s">
        <v>0</v>
      </c>
      <c r="E5" s="201" t="s">
        <v>0</v>
      </c>
      <c r="F5" s="201" t="s">
        <v>0</v>
      </c>
      <c r="G5" s="201" t="s">
        <v>0</v>
      </c>
      <c r="H5" s="201" t="s">
        <v>0</v>
      </c>
      <c r="I5" s="201" t="s">
        <v>0</v>
      </c>
      <c r="J5" s="201" t="s">
        <v>0</v>
      </c>
      <c r="K5" s="201" t="s">
        <v>0</v>
      </c>
      <c r="L5" s="201" t="s">
        <v>0</v>
      </c>
      <c r="M5" s="201" t="s">
        <v>0</v>
      </c>
      <c r="N5" s="201" t="s">
        <v>0</v>
      </c>
      <c r="O5" s="201" t="s">
        <v>0</v>
      </c>
      <c r="P5" s="202"/>
      <c r="Q5" s="202"/>
      <c r="R5" s="20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>
      <c r="A6" s="1121" t="s">
        <v>1</v>
      </c>
      <c r="B6" s="1121"/>
      <c r="C6" s="1121"/>
      <c r="D6" s="1121" t="s">
        <v>102</v>
      </c>
      <c r="E6" s="1121"/>
      <c r="F6" s="1121"/>
      <c r="G6" s="1121"/>
      <c r="H6" s="1121"/>
      <c r="I6" s="1121"/>
      <c r="J6" s="1121"/>
      <c r="K6" s="1121"/>
      <c r="L6" s="1121"/>
      <c r="M6" s="1121"/>
      <c r="N6" s="1121"/>
      <c r="O6" s="1121"/>
      <c r="P6" s="1121"/>
      <c r="Q6" s="202"/>
      <c r="R6" s="20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.75" thickBot="1">
      <c r="A7" s="26" t="s">
        <v>0</v>
      </c>
      <c r="B7" s="26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 t="s">
        <v>0</v>
      </c>
      <c r="L7" s="27" t="s">
        <v>0</v>
      </c>
      <c r="M7" s="27" t="s">
        <v>0</v>
      </c>
      <c r="N7" s="27" t="s">
        <v>0</v>
      </c>
      <c r="O7" s="203" t="s">
        <v>0</v>
      </c>
      <c r="P7" s="202"/>
      <c r="Q7" s="202"/>
      <c r="R7" s="20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4.25" customHeight="1" thickBot="1" thickTop="1">
      <c r="A8" s="1122" t="s">
        <v>2</v>
      </c>
      <c r="B8" s="1123"/>
      <c r="C8" s="1123"/>
      <c r="D8" s="1124"/>
      <c r="E8" s="1126" t="s">
        <v>3</v>
      </c>
      <c r="F8" s="1127"/>
      <c r="G8" s="1127"/>
      <c r="H8" s="1128"/>
      <c r="I8" s="278" t="s">
        <v>4</v>
      </c>
      <c r="J8" s="1132" t="s">
        <v>5</v>
      </c>
      <c r="K8" s="1133"/>
      <c r="L8" s="204" t="s">
        <v>0</v>
      </c>
      <c r="M8" s="205" t="s">
        <v>0</v>
      </c>
      <c r="N8" s="206" t="s">
        <v>0</v>
      </c>
      <c r="O8" s="1129" t="s">
        <v>173</v>
      </c>
      <c r="P8" s="1108" t="s">
        <v>174</v>
      </c>
      <c r="Q8" s="1110" t="s">
        <v>175</v>
      </c>
      <c r="R8" s="1108" t="s">
        <v>176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4.25" customHeight="1" thickBot="1">
      <c r="A9" s="1106" t="s">
        <v>6</v>
      </c>
      <c r="B9" s="1107"/>
      <c r="C9" s="1107"/>
      <c r="D9" s="1125"/>
      <c r="E9" s="279" t="s">
        <v>6</v>
      </c>
      <c r="F9" s="280" t="s">
        <v>0</v>
      </c>
      <c r="G9" s="280" t="s">
        <v>0</v>
      </c>
      <c r="H9" s="280" t="s">
        <v>0</v>
      </c>
      <c r="I9" s="281" t="s">
        <v>7</v>
      </c>
      <c r="J9" s="1106" t="s">
        <v>6</v>
      </c>
      <c r="K9" s="1107"/>
      <c r="L9" s="207" t="s">
        <v>0</v>
      </c>
      <c r="M9" s="208" t="s">
        <v>0</v>
      </c>
      <c r="N9" s="209" t="s">
        <v>8</v>
      </c>
      <c r="O9" s="1130"/>
      <c r="P9" s="1109"/>
      <c r="Q9" s="1111"/>
      <c r="R9" s="110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79.25" customHeight="1" thickBot="1" thickTop="1">
      <c r="A10" s="282" t="s">
        <v>9</v>
      </c>
      <c r="B10" s="283" t="s">
        <v>10</v>
      </c>
      <c r="C10" s="283" t="s">
        <v>11</v>
      </c>
      <c r="D10" s="284" t="s">
        <v>12</v>
      </c>
      <c r="E10" s="282" t="s">
        <v>9</v>
      </c>
      <c r="F10" s="283" t="s">
        <v>10</v>
      </c>
      <c r="G10" s="283" t="s">
        <v>11</v>
      </c>
      <c r="H10" s="285" t="s">
        <v>12</v>
      </c>
      <c r="I10" s="286" t="s">
        <v>9</v>
      </c>
      <c r="J10" s="282" t="s">
        <v>9</v>
      </c>
      <c r="K10" s="283" t="s">
        <v>10</v>
      </c>
      <c r="L10" s="210" t="s">
        <v>11</v>
      </c>
      <c r="M10" s="211" t="s">
        <v>12</v>
      </c>
      <c r="N10" s="212" t="s">
        <v>0</v>
      </c>
      <c r="O10" s="1130"/>
      <c r="P10" s="1109"/>
      <c r="Q10" s="1111"/>
      <c r="R10" s="110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1.75" customHeight="1" hidden="1">
      <c r="A11" s="213" t="s">
        <v>0</v>
      </c>
      <c r="B11" s="214" t="s">
        <v>0</v>
      </c>
      <c r="C11" s="214" t="s">
        <v>0</v>
      </c>
      <c r="D11" s="215" t="s">
        <v>0</v>
      </c>
      <c r="E11" s="213" t="s">
        <v>0</v>
      </c>
      <c r="F11" s="214" t="s">
        <v>0</v>
      </c>
      <c r="G11" s="214" t="s">
        <v>0</v>
      </c>
      <c r="H11" s="216" t="s">
        <v>0</v>
      </c>
      <c r="I11" s="217" t="s">
        <v>0</v>
      </c>
      <c r="J11" s="213" t="s">
        <v>0</v>
      </c>
      <c r="K11" s="214" t="s">
        <v>0</v>
      </c>
      <c r="L11" s="214" t="s">
        <v>0</v>
      </c>
      <c r="M11" s="215" t="s">
        <v>0</v>
      </c>
      <c r="N11" s="218" t="s">
        <v>0</v>
      </c>
      <c r="O11" s="1130"/>
      <c r="P11" s="1072"/>
      <c r="Q11" s="1073"/>
      <c r="R11" s="107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4.25" customHeight="1" hidden="1" thickBot="1" thickTop="1">
      <c r="A12" s="213" t="s">
        <v>0</v>
      </c>
      <c r="B12" s="214" t="s">
        <v>0</v>
      </c>
      <c r="C12" s="214" t="s">
        <v>0</v>
      </c>
      <c r="D12" s="215" t="s">
        <v>0</v>
      </c>
      <c r="E12" s="213" t="s">
        <v>0</v>
      </c>
      <c r="F12" s="214" t="s">
        <v>0</v>
      </c>
      <c r="G12" s="214" t="s">
        <v>0</v>
      </c>
      <c r="H12" s="216" t="s">
        <v>0</v>
      </c>
      <c r="I12" s="217" t="s">
        <v>0</v>
      </c>
      <c r="J12" s="213" t="s">
        <v>0</v>
      </c>
      <c r="K12" s="214" t="s">
        <v>0</v>
      </c>
      <c r="L12" s="214" t="s">
        <v>0</v>
      </c>
      <c r="M12" s="215" t="s">
        <v>0</v>
      </c>
      <c r="N12" s="219" t="s">
        <v>0</v>
      </c>
      <c r="O12" s="1131"/>
      <c r="P12" s="1074"/>
      <c r="Q12" s="1073"/>
      <c r="R12" s="107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9.5" hidden="1" thickBot="1" thickTop="1">
      <c r="A13" s="220" t="s">
        <v>0</v>
      </c>
      <c r="B13" s="221" t="s">
        <v>0</v>
      </c>
      <c r="C13" s="221" t="s">
        <v>0</v>
      </c>
      <c r="D13" s="222" t="s">
        <v>0</v>
      </c>
      <c r="E13" s="220" t="s">
        <v>0</v>
      </c>
      <c r="F13" s="221" t="s">
        <v>0</v>
      </c>
      <c r="G13" s="221" t="s">
        <v>0</v>
      </c>
      <c r="H13" s="223" t="s">
        <v>0</v>
      </c>
      <c r="I13" s="224" t="s">
        <v>0</v>
      </c>
      <c r="J13" s="220" t="s">
        <v>0</v>
      </c>
      <c r="K13" s="221" t="s">
        <v>0</v>
      </c>
      <c r="L13" s="221" t="s">
        <v>0</v>
      </c>
      <c r="M13" s="222" t="s">
        <v>0</v>
      </c>
      <c r="N13" s="225" t="s">
        <v>0</v>
      </c>
      <c r="O13" s="226" t="s">
        <v>0</v>
      </c>
      <c r="P13" s="202"/>
      <c r="Q13" s="202"/>
      <c r="R13" s="20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43.5" customHeight="1" thickBot="1" thickTop="1">
      <c r="A14" s="227"/>
      <c r="B14" s="228"/>
      <c r="C14" s="228"/>
      <c r="D14" s="229"/>
      <c r="E14" s="227"/>
      <c r="F14" s="228"/>
      <c r="G14" s="228"/>
      <c r="H14" s="228"/>
      <c r="I14" s="224"/>
      <c r="J14" s="227"/>
      <c r="K14" s="228"/>
      <c r="L14" s="228"/>
      <c r="M14" s="229"/>
      <c r="N14" s="225"/>
      <c r="O14" s="230">
        <f>O15</f>
        <v>981000</v>
      </c>
      <c r="P14" s="231">
        <v>1692391.32</v>
      </c>
      <c r="Q14" s="231">
        <f>Q22+Q23+Q24+Q25</f>
        <v>0</v>
      </c>
      <c r="R14" s="231">
        <f>P14-Q14</f>
        <v>1692391.32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30" customHeight="1">
      <c r="A15" s="232">
        <v>38</v>
      </c>
      <c r="B15" s="233">
        <v>10</v>
      </c>
      <c r="C15" s="233" t="s">
        <v>17</v>
      </c>
      <c r="D15" s="234" t="s">
        <v>24</v>
      </c>
      <c r="E15" s="235" t="s">
        <v>0</v>
      </c>
      <c r="F15" s="236" t="s">
        <v>0</v>
      </c>
      <c r="G15" s="236" t="s">
        <v>0</v>
      </c>
      <c r="H15" s="237" t="s">
        <v>0</v>
      </c>
      <c r="I15" s="238" t="s">
        <v>0</v>
      </c>
      <c r="J15" s="235" t="s">
        <v>0</v>
      </c>
      <c r="K15" s="236" t="s">
        <v>0</v>
      </c>
      <c r="L15" s="236" t="s">
        <v>0</v>
      </c>
      <c r="M15" s="239" t="s">
        <v>0</v>
      </c>
      <c r="N15" s="240" t="s">
        <v>16</v>
      </c>
      <c r="O15" s="241">
        <f aca="true" t="shared" si="0" ref="O15:R18">O16</f>
        <v>981000</v>
      </c>
      <c r="P15" s="241">
        <f t="shared" si="0"/>
        <v>0</v>
      </c>
      <c r="Q15" s="241">
        <f t="shared" si="0"/>
        <v>0</v>
      </c>
      <c r="R15" s="241">
        <f t="shared" si="0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30" customHeight="1">
      <c r="A16" s="235" t="s">
        <v>0</v>
      </c>
      <c r="B16" s="236" t="s">
        <v>0</v>
      </c>
      <c r="C16" s="236" t="s">
        <v>0</v>
      </c>
      <c r="D16" s="239" t="s">
        <v>0</v>
      </c>
      <c r="E16" s="242" t="s">
        <v>17</v>
      </c>
      <c r="F16" s="243" t="s">
        <v>0</v>
      </c>
      <c r="G16" s="243" t="s">
        <v>0</v>
      </c>
      <c r="H16" s="244" t="s">
        <v>0</v>
      </c>
      <c r="I16" s="245" t="s">
        <v>0</v>
      </c>
      <c r="J16" s="242" t="s">
        <v>0</v>
      </c>
      <c r="K16" s="243" t="s">
        <v>0</v>
      </c>
      <c r="L16" s="243" t="s">
        <v>0</v>
      </c>
      <c r="M16" s="246" t="s">
        <v>0</v>
      </c>
      <c r="N16" s="275" t="s">
        <v>18</v>
      </c>
      <c r="O16" s="247">
        <f t="shared" si="0"/>
        <v>981000</v>
      </c>
      <c r="P16" s="247">
        <f t="shared" si="0"/>
        <v>0</v>
      </c>
      <c r="Q16" s="247">
        <f t="shared" si="0"/>
        <v>0</v>
      </c>
      <c r="R16" s="247">
        <f t="shared" si="0"/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43.5" customHeight="1">
      <c r="A17" s="248" t="s">
        <v>0</v>
      </c>
      <c r="B17" s="249" t="s">
        <v>0</v>
      </c>
      <c r="C17" s="249" t="s">
        <v>0</v>
      </c>
      <c r="D17" s="250" t="s">
        <v>0</v>
      </c>
      <c r="E17" s="248" t="s">
        <v>0</v>
      </c>
      <c r="F17" s="249" t="s">
        <v>19</v>
      </c>
      <c r="G17" s="249" t="s">
        <v>0</v>
      </c>
      <c r="H17" s="251" t="s">
        <v>0</v>
      </c>
      <c r="I17" s="252" t="s">
        <v>0</v>
      </c>
      <c r="J17" s="248" t="s">
        <v>0</v>
      </c>
      <c r="K17" s="249" t="s">
        <v>0</v>
      </c>
      <c r="L17" s="249" t="s">
        <v>0</v>
      </c>
      <c r="M17" s="250" t="s">
        <v>0</v>
      </c>
      <c r="N17" s="274" t="s">
        <v>20</v>
      </c>
      <c r="O17" s="253">
        <f>O18</f>
        <v>981000</v>
      </c>
      <c r="P17" s="253">
        <f t="shared" si="0"/>
        <v>0</v>
      </c>
      <c r="Q17" s="253">
        <f t="shared" si="0"/>
        <v>0</v>
      </c>
      <c r="R17" s="253">
        <f t="shared" si="0"/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43.5" customHeight="1">
      <c r="A18" s="248" t="s">
        <v>0</v>
      </c>
      <c r="B18" s="249" t="s">
        <v>0</v>
      </c>
      <c r="C18" s="249" t="s">
        <v>0</v>
      </c>
      <c r="D18" s="250" t="s">
        <v>0</v>
      </c>
      <c r="E18" s="248" t="s">
        <v>0</v>
      </c>
      <c r="F18" s="249" t="s">
        <v>0</v>
      </c>
      <c r="G18" s="249" t="s">
        <v>19</v>
      </c>
      <c r="H18" s="251" t="s">
        <v>0</v>
      </c>
      <c r="I18" s="252" t="s">
        <v>0</v>
      </c>
      <c r="J18" s="248" t="s">
        <v>0</v>
      </c>
      <c r="K18" s="249" t="s">
        <v>0</v>
      </c>
      <c r="L18" s="249" t="s">
        <v>0</v>
      </c>
      <c r="M18" s="250" t="s">
        <v>0</v>
      </c>
      <c r="N18" s="274" t="s">
        <v>21</v>
      </c>
      <c r="O18" s="253">
        <f>O19</f>
        <v>981000</v>
      </c>
      <c r="P18" s="253">
        <f t="shared" si="0"/>
        <v>0</v>
      </c>
      <c r="Q18" s="253">
        <f t="shared" si="0"/>
        <v>0</v>
      </c>
      <c r="R18" s="253">
        <f t="shared" si="0"/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40.5" customHeight="1">
      <c r="A19" s="248" t="s">
        <v>0</v>
      </c>
      <c r="B19" s="249" t="s">
        <v>0</v>
      </c>
      <c r="C19" s="249" t="s">
        <v>0</v>
      </c>
      <c r="D19" s="250" t="s">
        <v>0</v>
      </c>
      <c r="E19" s="248" t="s">
        <v>0</v>
      </c>
      <c r="F19" s="249" t="s">
        <v>0</v>
      </c>
      <c r="G19" s="249" t="s">
        <v>0</v>
      </c>
      <c r="H19" s="244" t="s">
        <v>24</v>
      </c>
      <c r="I19" s="245" t="s">
        <v>0</v>
      </c>
      <c r="J19" s="242" t="s">
        <v>0</v>
      </c>
      <c r="K19" s="243" t="s">
        <v>0</v>
      </c>
      <c r="L19" s="243" t="s">
        <v>0</v>
      </c>
      <c r="M19" s="246" t="s">
        <v>0</v>
      </c>
      <c r="N19" s="275" t="s">
        <v>44</v>
      </c>
      <c r="O19" s="247">
        <f>O20</f>
        <v>981000</v>
      </c>
      <c r="P19" s="247">
        <f>P20</f>
        <v>0</v>
      </c>
      <c r="Q19" s="247">
        <f>Q20</f>
        <v>0</v>
      </c>
      <c r="R19" s="247">
        <f>R20</f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30" customHeight="1">
      <c r="A20" s="248" t="s">
        <v>0</v>
      </c>
      <c r="B20" s="249" t="s">
        <v>0</v>
      </c>
      <c r="C20" s="249" t="s">
        <v>0</v>
      </c>
      <c r="D20" s="250" t="s">
        <v>0</v>
      </c>
      <c r="E20" s="248" t="s">
        <v>0</v>
      </c>
      <c r="F20" s="249" t="s">
        <v>0</v>
      </c>
      <c r="G20" s="249" t="s">
        <v>0</v>
      </c>
      <c r="H20" s="251" t="s">
        <v>0</v>
      </c>
      <c r="I20" s="252" t="s">
        <v>22</v>
      </c>
      <c r="J20" s="248" t="s">
        <v>0</v>
      </c>
      <c r="K20" s="249" t="s">
        <v>0</v>
      </c>
      <c r="L20" s="249" t="s">
        <v>0</v>
      </c>
      <c r="M20" s="250" t="s">
        <v>0</v>
      </c>
      <c r="N20" s="274" t="s">
        <v>23</v>
      </c>
      <c r="O20" s="253">
        <f>O21+O26</f>
        <v>981000</v>
      </c>
      <c r="P20" s="253">
        <f>P21+P26</f>
        <v>0</v>
      </c>
      <c r="Q20" s="253">
        <f>Q21+Q26</f>
        <v>0</v>
      </c>
      <c r="R20" s="253">
        <f>R21+R26</f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30" customHeight="1">
      <c r="A21" s="235" t="s">
        <v>0</v>
      </c>
      <c r="B21" s="236" t="s">
        <v>0</v>
      </c>
      <c r="C21" s="236" t="s">
        <v>0</v>
      </c>
      <c r="D21" s="239" t="s">
        <v>0</v>
      </c>
      <c r="E21" s="235" t="s">
        <v>0</v>
      </c>
      <c r="F21" s="236" t="s">
        <v>0</v>
      </c>
      <c r="G21" s="236" t="s">
        <v>0</v>
      </c>
      <c r="H21" s="237" t="s">
        <v>0</v>
      </c>
      <c r="I21" s="238" t="s">
        <v>0</v>
      </c>
      <c r="J21" s="254" t="s">
        <v>29</v>
      </c>
      <c r="K21" s="255" t="s">
        <v>0</v>
      </c>
      <c r="L21" s="255" t="s">
        <v>0</v>
      </c>
      <c r="M21" s="256" t="s">
        <v>0</v>
      </c>
      <c r="N21" s="276" t="s">
        <v>30</v>
      </c>
      <c r="O21" s="257">
        <f>O22+O23+O24+O25</f>
        <v>981000</v>
      </c>
      <c r="P21" s="257">
        <f>P22+P23+P24+P25</f>
        <v>0</v>
      </c>
      <c r="Q21" s="258">
        <f>Q22+Q23+Q24+Q25</f>
        <v>0</v>
      </c>
      <c r="R21" s="258">
        <f>R22+R23+R24+R25</f>
        <v>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47.25" customHeight="1">
      <c r="A22" s="248" t="s">
        <v>0</v>
      </c>
      <c r="B22" s="249" t="s">
        <v>0</v>
      </c>
      <c r="C22" s="249" t="s">
        <v>0</v>
      </c>
      <c r="D22" s="250" t="s">
        <v>0</v>
      </c>
      <c r="E22" s="248" t="s">
        <v>0</v>
      </c>
      <c r="F22" s="249" t="s">
        <v>0</v>
      </c>
      <c r="G22" s="249" t="s">
        <v>0</v>
      </c>
      <c r="H22" s="251" t="s">
        <v>0</v>
      </c>
      <c r="I22" s="252" t="s">
        <v>0</v>
      </c>
      <c r="J22" s="248" t="s">
        <v>0</v>
      </c>
      <c r="K22" s="259" t="s">
        <v>22</v>
      </c>
      <c r="L22" s="259" t="s">
        <v>0</v>
      </c>
      <c r="M22" s="260" t="s">
        <v>0</v>
      </c>
      <c r="N22" s="261" t="s">
        <v>31</v>
      </c>
      <c r="O22" s="262">
        <v>260000</v>
      </c>
      <c r="P22" s="262"/>
      <c r="Q22" s="263"/>
      <c r="R22" s="26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30" customHeight="1">
      <c r="A23" s="248" t="s">
        <v>0</v>
      </c>
      <c r="B23" s="249" t="s">
        <v>0</v>
      </c>
      <c r="C23" s="249" t="s">
        <v>0</v>
      </c>
      <c r="D23" s="250" t="s">
        <v>0</v>
      </c>
      <c r="E23" s="248" t="s">
        <v>0</v>
      </c>
      <c r="F23" s="249" t="s">
        <v>0</v>
      </c>
      <c r="G23" s="249" t="s">
        <v>0</v>
      </c>
      <c r="H23" s="251" t="s">
        <v>0</v>
      </c>
      <c r="I23" s="252" t="s">
        <v>0</v>
      </c>
      <c r="J23" s="248" t="s">
        <v>0</v>
      </c>
      <c r="K23" s="259" t="s">
        <v>25</v>
      </c>
      <c r="L23" s="259" t="s">
        <v>0</v>
      </c>
      <c r="M23" s="260" t="s">
        <v>0</v>
      </c>
      <c r="N23" s="261" t="s">
        <v>34</v>
      </c>
      <c r="O23" s="262">
        <v>33000</v>
      </c>
      <c r="P23" s="262"/>
      <c r="Q23" s="263"/>
      <c r="R23" s="26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30" customHeight="1">
      <c r="A24" s="248" t="s">
        <v>0</v>
      </c>
      <c r="B24" s="249" t="s">
        <v>0</v>
      </c>
      <c r="C24" s="249" t="s">
        <v>0</v>
      </c>
      <c r="D24" s="250" t="s">
        <v>0</v>
      </c>
      <c r="E24" s="248" t="s">
        <v>0</v>
      </c>
      <c r="F24" s="249" t="s">
        <v>0</v>
      </c>
      <c r="G24" s="249" t="s">
        <v>0</v>
      </c>
      <c r="H24" s="251" t="s">
        <v>0</v>
      </c>
      <c r="I24" s="252"/>
      <c r="J24" s="248" t="s">
        <v>0</v>
      </c>
      <c r="K24" s="259" t="s">
        <v>35</v>
      </c>
      <c r="L24" s="259" t="s">
        <v>0</v>
      </c>
      <c r="M24" s="260" t="s">
        <v>0</v>
      </c>
      <c r="N24" s="261" t="s">
        <v>36</v>
      </c>
      <c r="O24" s="262">
        <v>79000</v>
      </c>
      <c r="P24" s="262"/>
      <c r="Q24" s="263"/>
      <c r="R24" s="26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72.75" customHeight="1">
      <c r="A25" s="248" t="s">
        <v>0</v>
      </c>
      <c r="B25" s="249" t="s">
        <v>0</v>
      </c>
      <c r="C25" s="249" t="s">
        <v>0</v>
      </c>
      <c r="D25" s="250" t="s">
        <v>0</v>
      </c>
      <c r="E25" s="248" t="s">
        <v>0</v>
      </c>
      <c r="F25" s="249" t="s">
        <v>0</v>
      </c>
      <c r="G25" s="249" t="s">
        <v>0</v>
      </c>
      <c r="H25" s="251" t="s">
        <v>0</v>
      </c>
      <c r="I25" s="252" t="s">
        <v>0</v>
      </c>
      <c r="J25" s="248" t="s">
        <v>0</v>
      </c>
      <c r="K25" s="259" t="s">
        <v>38</v>
      </c>
      <c r="L25" s="259" t="s">
        <v>0</v>
      </c>
      <c r="M25" s="260" t="s">
        <v>0</v>
      </c>
      <c r="N25" s="261" t="s">
        <v>39</v>
      </c>
      <c r="O25" s="262">
        <v>609000</v>
      </c>
      <c r="P25" s="262"/>
      <c r="Q25" s="263"/>
      <c r="R25" s="26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9.5" customHeight="1" hidden="1" thickBot="1">
      <c r="A26" s="235" t="s">
        <v>0</v>
      </c>
      <c r="B26" s="236" t="s">
        <v>0</v>
      </c>
      <c r="C26" s="236" t="s">
        <v>0</v>
      </c>
      <c r="D26" s="239" t="s">
        <v>0</v>
      </c>
      <c r="E26" s="235" t="s">
        <v>0</v>
      </c>
      <c r="F26" s="236" t="s">
        <v>0</v>
      </c>
      <c r="G26" s="236" t="s">
        <v>0</v>
      </c>
      <c r="H26" s="237" t="s">
        <v>0</v>
      </c>
      <c r="I26" s="238" t="s">
        <v>0</v>
      </c>
      <c r="J26" s="254" t="s">
        <v>40</v>
      </c>
      <c r="K26" s="255" t="s">
        <v>0</v>
      </c>
      <c r="L26" s="255" t="s">
        <v>0</v>
      </c>
      <c r="M26" s="256" t="s">
        <v>0</v>
      </c>
      <c r="N26" s="276" t="s">
        <v>41</v>
      </c>
      <c r="O26" s="257">
        <f>O27</f>
        <v>0</v>
      </c>
      <c r="P26" s="257">
        <f>P27</f>
        <v>0</v>
      </c>
      <c r="Q26" s="264">
        <f>Q27</f>
        <v>0</v>
      </c>
      <c r="R26" s="264">
        <f>R27</f>
        <v>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31.5" customHeight="1" hidden="1" thickBot="1">
      <c r="A27" s="248"/>
      <c r="B27" s="249" t="s">
        <v>0</v>
      </c>
      <c r="C27" s="249" t="s">
        <v>0</v>
      </c>
      <c r="D27" s="250" t="s">
        <v>0</v>
      </c>
      <c r="E27" s="248" t="s">
        <v>0</v>
      </c>
      <c r="F27" s="265" t="s">
        <v>0</v>
      </c>
      <c r="G27" s="265" t="s">
        <v>0</v>
      </c>
      <c r="H27" s="266" t="s">
        <v>0</v>
      </c>
      <c r="I27" s="267" t="s">
        <v>0</v>
      </c>
      <c r="J27" s="268" t="s">
        <v>0</v>
      </c>
      <c r="K27" s="259" t="s">
        <v>35</v>
      </c>
      <c r="L27" s="269" t="s">
        <v>0</v>
      </c>
      <c r="M27" s="270" t="s">
        <v>0</v>
      </c>
      <c r="N27" s="277" t="s">
        <v>62</v>
      </c>
      <c r="O27" s="271"/>
      <c r="P27" s="272"/>
      <c r="Q27" s="273"/>
      <c r="R27" s="27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33.75" customHeight="1">
      <c r="A28" s="1112" t="s">
        <v>181</v>
      </c>
      <c r="B28" s="1112"/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202"/>
      <c r="Q28" s="202"/>
      <c r="R28" s="202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25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2:18" ht="27.75" customHeight="1">
      <c r="B30" s="1113"/>
      <c r="C30" s="1114"/>
      <c r="D30" s="1115"/>
      <c r="E30" s="407" t="s">
        <v>116</v>
      </c>
      <c r="F30" s="407"/>
      <c r="G30" s="407"/>
      <c r="H30" s="407"/>
      <c r="I30" s="407" t="s">
        <v>117</v>
      </c>
      <c r="J30" s="407"/>
      <c r="K30" s="407"/>
      <c r="L30" s="407"/>
      <c r="M30" s="407"/>
      <c r="N30" s="408" t="s">
        <v>118</v>
      </c>
      <c r="Q30" s="1105" t="s">
        <v>107</v>
      </c>
      <c r="R30" s="1105"/>
    </row>
    <row r="31" spans="2:18" ht="22.5" customHeight="1">
      <c r="B31" s="409" t="s">
        <v>113</v>
      </c>
      <c r="C31" s="410"/>
      <c r="D31" s="410"/>
      <c r="E31" s="1116">
        <v>414000</v>
      </c>
      <c r="F31" s="1117"/>
      <c r="G31" s="1117"/>
      <c r="H31" s="1118"/>
      <c r="I31" s="1099">
        <v>813584.24</v>
      </c>
      <c r="J31" s="1100"/>
      <c r="K31" s="1101"/>
      <c r="L31" s="410"/>
      <c r="M31" s="410"/>
      <c r="N31" s="412">
        <f>I31-E31</f>
        <v>399584.24</v>
      </c>
      <c r="O31" s="404"/>
      <c r="P31" s="404"/>
      <c r="Q31" s="1105" t="s">
        <v>108</v>
      </c>
      <c r="R31" s="1105"/>
    </row>
    <row r="32" spans="2:18" ht="21" customHeight="1">
      <c r="B32" s="411" t="s">
        <v>114</v>
      </c>
      <c r="C32" s="406"/>
      <c r="D32" s="406"/>
      <c r="E32" s="1093">
        <v>510000</v>
      </c>
      <c r="F32" s="1094"/>
      <c r="G32" s="1094"/>
      <c r="H32" s="1095"/>
      <c r="I32" s="1102">
        <v>1802807.08</v>
      </c>
      <c r="J32" s="1103"/>
      <c r="K32" s="1104"/>
      <c r="L32" s="406"/>
      <c r="M32" s="406"/>
      <c r="N32" s="412">
        <f>I32-E32</f>
        <v>1292807.08</v>
      </c>
      <c r="O32" s="405"/>
      <c r="P32" s="405"/>
      <c r="Q32" s="1105" t="s">
        <v>182</v>
      </c>
      <c r="R32" s="1105"/>
    </row>
    <row r="33" spans="2:16" ht="19.5" customHeight="1">
      <c r="B33" s="413" t="s">
        <v>115</v>
      </c>
      <c r="C33" s="414"/>
      <c r="D33" s="414"/>
      <c r="E33" s="1096">
        <f>E31+E32</f>
        <v>924000</v>
      </c>
      <c r="F33" s="1097"/>
      <c r="G33" s="1097"/>
      <c r="H33" s="1098"/>
      <c r="I33" s="1096">
        <f>I31+I32</f>
        <v>2616391.3200000003</v>
      </c>
      <c r="J33" s="1097"/>
      <c r="K33" s="1098"/>
      <c r="L33" s="403">
        <f>L31+L32</f>
        <v>0</v>
      </c>
      <c r="M33" s="403">
        <f>M31+M32</f>
        <v>0</v>
      </c>
      <c r="N33" s="415">
        <f>N31+N32</f>
        <v>1692391.32</v>
      </c>
      <c r="O33" s="143"/>
      <c r="P33" s="143"/>
    </row>
    <row r="34" spans="2:14" ht="15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</row>
    <row r="35" spans="2:14" ht="1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</row>
    <row r="36" spans="2:14" ht="1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</row>
    <row r="37" spans="2:14" ht="1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88"/>
    </row>
    <row r="38" spans="2:14" ht="15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88"/>
    </row>
    <row r="39" spans="2:14" ht="1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8"/>
    </row>
    <row r="40" spans="2:14" ht="15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88"/>
    </row>
    <row r="41" spans="2:14" ht="10.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88"/>
    </row>
  </sheetData>
  <sheetProtection/>
  <mergeCells count="24">
    <mergeCell ref="A1:Q2"/>
    <mergeCell ref="A3:Q4"/>
    <mergeCell ref="A6:C6"/>
    <mergeCell ref="D6:P6"/>
    <mergeCell ref="A8:D8"/>
    <mergeCell ref="A9:D9"/>
    <mergeCell ref="E8:H8"/>
    <mergeCell ref="O8:O12"/>
    <mergeCell ref="P8:P10"/>
    <mergeCell ref="J8:K8"/>
    <mergeCell ref="J9:K9"/>
    <mergeCell ref="Q30:R30"/>
    <mergeCell ref="Q31:R31"/>
    <mergeCell ref="R8:R10"/>
    <mergeCell ref="Q8:Q10"/>
    <mergeCell ref="A28:O28"/>
    <mergeCell ref="B30:D30"/>
    <mergeCell ref="E31:H31"/>
    <mergeCell ref="E32:H32"/>
    <mergeCell ref="E33:H33"/>
    <mergeCell ref="I31:K31"/>
    <mergeCell ref="I32:K32"/>
    <mergeCell ref="I33:K33"/>
    <mergeCell ref="Q32:R32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4">
      <selection activeCell="C30" sqref="C30"/>
    </sheetView>
  </sheetViews>
  <sheetFormatPr defaultColWidth="5.7109375" defaultRowHeight="10.5" customHeight="1"/>
  <cols>
    <col min="1" max="1" width="5.574218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57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0.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1134"/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92</v>
      </c>
      <c r="E8" s="1146" t="s">
        <v>0</v>
      </c>
      <c r="F8" s="1146" t="s">
        <v>0</v>
      </c>
      <c r="G8" s="1146" t="s">
        <v>0</v>
      </c>
      <c r="H8" s="1146" t="s">
        <v>0</v>
      </c>
      <c r="I8" s="1146" t="s">
        <v>0</v>
      </c>
      <c r="J8" s="1146" t="s">
        <v>0</v>
      </c>
      <c r="K8" s="1146" t="s">
        <v>0</v>
      </c>
      <c r="L8" s="1146" t="s">
        <v>0</v>
      </c>
      <c r="M8" s="1146" t="s">
        <v>0</v>
      </c>
      <c r="N8" s="1146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303">
        <v>38</v>
      </c>
      <c r="B13" s="304">
        <v>10</v>
      </c>
      <c r="C13" s="330" t="s">
        <v>32</v>
      </c>
      <c r="D13" s="308" t="s">
        <v>69</v>
      </c>
      <c r="E13" s="388" t="s">
        <v>17</v>
      </c>
      <c r="F13" s="311" t="s">
        <v>27</v>
      </c>
      <c r="G13" s="311" t="s">
        <v>26</v>
      </c>
      <c r="H13" s="308" t="s">
        <v>0</v>
      </c>
      <c r="I13" s="309" t="s">
        <v>0</v>
      </c>
      <c r="J13" s="310" t="s">
        <v>0</v>
      </c>
      <c r="K13" s="311" t="s">
        <v>0</v>
      </c>
      <c r="L13" s="311" t="s">
        <v>0</v>
      </c>
      <c r="M13" s="312" t="s">
        <v>0</v>
      </c>
      <c r="N13" s="313" t="s">
        <v>70</v>
      </c>
      <c r="O13" s="315">
        <f aca="true" t="shared" si="0" ref="O13:T13">O15+O22</f>
        <v>40000</v>
      </c>
      <c r="P13" s="315">
        <f t="shared" si="0"/>
        <v>36500</v>
      </c>
      <c r="Q13" s="315">
        <f t="shared" si="0"/>
        <v>25229.94</v>
      </c>
      <c r="R13" s="315">
        <f t="shared" si="0"/>
        <v>11270.060000000001</v>
      </c>
      <c r="S13" s="389">
        <f t="shared" si="0"/>
        <v>0</v>
      </c>
      <c r="T13" s="317">
        <f t="shared" si="0"/>
        <v>15000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16"/>
      <c r="B14" s="1217"/>
      <c r="C14" s="1217"/>
      <c r="D14" s="1217"/>
      <c r="E14" s="1217"/>
      <c r="F14" s="1217"/>
      <c r="G14" s="1217"/>
      <c r="H14" s="1217"/>
      <c r="I14" s="1217"/>
      <c r="J14" s="1217"/>
      <c r="K14" s="1217"/>
      <c r="L14" s="1217"/>
      <c r="M14" s="1217"/>
      <c r="N14" s="1217"/>
      <c r="O14" s="1217"/>
      <c r="P14" s="1217"/>
      <c r="Q14" s="1217"/>
      <c r="R14" s="1217"/>
      <c r="S14" s="1217"/>
      <c r="T14" s="121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18" t="s">
        <v>0</v>
      </c>
      <c r="B15" s="319" t="s">
        <v>0</v>
      </c>
      <c r="C15" s="319" t="s">
        <v>0</v>
      </c>
      <c r="D15" s="320" t="s">
        <v>0</v>
      </c>
      <c r="E15" s="318" t="s">
        <v>0</v>
      </c>
      <c r="F15" s="319" t="s">
        <v>0</v>
      </c>
      <c r="G15" s="319" t="s">
        <v>0</v>
      </c>
      <c r="H15" s="321" t="s">
        <v>54</v>
      </c>
      <c r="I15" s="322" t="s">
        <v>0</v>
      </c>
      <c r="J15" s="323" t="s">
        <v>0</v>
      </c>
      <c r="K15" s="324" t="s">
        <v>0</v>
      </c>
      <c r="L15" s="324" t="s">
        <v>0</v>
      </c>
      <c r="M15" s="325" t="s">
        <v>0</v>
      </c>
      <c r="N15" s="326" t="s">
        <v>55</v>
      </c>
      <c r="O15" s="327">
        <f>O16</f>
        <v>26000</v>
      </c>
      <c r="P15" s="327">
        <f>P16</f>
        <v>25500</v>
      </c>
      <c r="Q15" s="327">
        <f>Q16</f>
        <v>19550.6</v>
      </c>
      <c r="R15" s="327">
        <f>R16</f>
        <v>5949.400000000001</v>
      </c>
      <c r="S15" s="327">
        <f>S16</f>
        <v>0</v>
      </c>
      <c r="T15" s="1209">
        <v>8000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329" t="s">
        <v>0</v>
      </c>
      <c r="B16" s="330" t="s">
        <v>0</v>
      </c>
      <c r="C16" s="330" t="s">
        <v>0</v>
      </c>
      <c r="D16" s="331" t="s">
        <v>0</v>
      </c>
      <c r="E16" s="329" t="s">
        <v>0</v>
      </c>
      <c r="F16" s="330" t="s">
        <v>0</v>
      </c>
      <c r="G16" s="330" t="s">
        <v>0</v>
      </c>
      <c r="H16" s="332" t="s">
        <v>0</v>
      </c>
      <c r="I16" s="333" t="s">
        <v>0</v>
      </c>
      <c r="J16" s="334" t="s">
        <v>29</v>
      </c>
      <c r="K16" s="335" t="s">
        <v>0</v>
      </c>
      <c r="L16" s="335" t="s">
        <v>0</v>
      </c>
      <c r="M16" s="336" t="s">
        <v>0</v>
      </c>
      <c r="N16" s="337" t="s">
        <v>30</v>
      </c>
      <c r="O16" s="369">
        <f>O17+O18+O19+O20</f>
        <v>26000</v>
      </c>
      <c r="P16" s="369">
        <f>P17+P18+P19+P20</f>
        <v>25500</v>
      </c>
      <c r="Q16" s="369">
        <f>Q17+Q18+Q19+Q20</f>
        <v>19550.6</v>
      </c>
      <c r="R16" s="369">
        <f>R17+R18+R19+R20</f>
        <v>5949.400000000001</v>
      </c>
      <c r="S16" s="390">
        <f>S17+S18+S19+S20</f>
        <v>0</v>
      </c>
      <c r="T16" s="1210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6.75" customHeight="1">
      <c r="A17" s="318" t="s">
        <v>0</v>
      </c>
      <c r="B17" s="319" t="s">
        <v>0</v>
      </c>
      <c r="C17" s="319" t="s">
        <v>0</v>
      </c>
      <c r="D17" s="320" t="s">
        <v>0</v>
      </c>
      <c r="E17" s="318" t="s">
        <v>0</v>
      </c>
      <c r="F17" s="319" t="s">
        <v>0</v>
      </c>
      <c r="G17" s="319" t="s">
        <v>0</v>
      </c>
      <c r="H17" s="320" t="s">
        <v>0</v>
      </c>
      <c r="I17" s="340" t="s">
        <v>0</v>
      </c>
      <c r="J17" s="318" t="s">
        <v>0</v>
      </c>
      <c r="K17" s="341" t="s">
        <v>22</v>
      </c>
      <c r="L17" s="341" t="s">
        <v>0</v>
      </c>
      <c r="M17" s="342" t="s">
        <v>0</v>
      </c>
      <c r="N17" s="343" t="s">
        <v>31</v>
      </c>
      <c r="O17" s="391">
        <v>9000</v>
      </c>
      <c r="P17" s="345">
        <v>11500</v>
      </c>
      <c r="Q17" s="345">
        <v>9830.48</v>
      </c>
      <c r="R17" s="345">
        <f>P17-Q17</f>
        <v>1669.5200000000004</v>
      </c>
      <c r="S17" s="371"/>
      <c r="T17" s="392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18"/>
      <c r="B18" s="319"/>
      <c r="C18" s="319"/>
      <c r="D18" s="320"/>
      <c r="E18" s="318"/>
      <c r="F18" s="319"/>
      <c r="G18" s="319"/>
      <c r="H18" s="320"/>
      <c r="I18" s="340"/>
      <c r="J18" s="318"/>
      <c r="K18" s="341" t="s">
        <v>25</v>
      </c>
      <c r="L18" s="341"/>
      <c r="M18" s="342"/>
      <c r="N18" s="343" t="s">
        <v>34</v>
      </c>
      <c r="O18" s="391">
        <v>10000</v>
      </c>
      <c r="P18" s="345">
        <v>7000</v>
      </c>
      <c r="Q18" s="345">
        <v>5000</v>
      </c>
      <c r="R18" s="345">
        <f>P18-Q18</f>
        <v>2000</v>
      </c>
      <c r="S18" s="371"/>
      <c r="T18" s="392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18" t="s">
        <v>0</v>
      </c>
      <c r="B19" s="319" t="s">
        <v>0</v>
      </c>
      <c r="C19" s="319" t="s">
        <v>0</v>
      </c>
      <c r="D19" s="320" t="s">
        <v>0</v>
      </c>
      <c r="E19" s="318" t="s">
        <v>0</v>
      </c>
      <c r="F19" s="319" t="s">
        <v>0</v>
      </c>
      <c r="G19" s="319" t="s">
        <v>0</v>
      </c>
      <c r="H19" s="320" t="s">
        <v>0</v>
      </c>
      <c r="I19" s="340" t="s">
        <v>0</v>
      </c>
      <c r="J19" s="318" t="s">
        <v>0</v>
      </c>
      <c r="K19" s="341" t="s">
        <v>35</v>
      </c>
      <c r="L19" s="341" t="s">
        <v>0</v>
      </c>
      <c r="M19" s="342" t="s">
        <v>0</v>
      </c>
      <c r="N19" s="343" t="s">
        <v>36</v>
      </c>
      <c r="O19" s="391">
        <v>2000</v>
      </c>
      <c r="P19" s="345">
        <v>2000</v>
      </c>
      <c r="Q19" s="345"/>
      <c r="R19" s="345">
        <f>P19-Q19</f>
        <v>2000</v>
      </c>
      <c r="S19" s="371"/>
      <c r="T19" s="39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52.5" customHeight="1" thickBot="1">
      <c r="A20" s="348" t="s">
        <v>0</v>
      </c>
      <c r="B20" s="349" t="s">
        <v>0</v>
      </c>
      <c r="C20" s="349" t="s">
        <v>0</v>
      </c>
      <c r="D20" s="350" t="s">
        <v>0</v>
      </c>
      <c r="E20" s="348" t="s">
        <v>0</v>
      </c>
      <c r="F20" s="349" t="s">
        <v>0</v>
      </c>
      <c r="G20" s="349" t="s">
        <v>0</v>
      </c>
      <c r="H20" s="350" t="s">
        <v>0</v>
      </c>
      <c r="I20" s="351" t="s">
        <v>0</v>
      </c>
      <c r="J20" s="348" t="s">
        <v>0</v>
      </c>
      <c r="K20" s="352" t="s">
        <v>38</v>
      </c>
      <c r="L20" s="352" t="s">
        <v>0</v>
      </c>
      <c r="M20" s="353" t="s">
        <v>0</v>
      </c>
      <c r="N20" s="354" t="s">
        <v>39</v>
      </c>
      <c r="O20" s="393">
        <v>5000</v>
      </c>
      <c r="P20" s="356">
        <v>5000</v>
      </c>
      <c r="Q20" s="356">
        <v>4720.12</v>
      </c>
      <c r="R20" s="345">
        <f>P20-Q20</f>
        <v>279.8800000000001</v>
      </c>
      <c r="S20" s="394"/>
      <c r="T20" s="392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206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8"/>
      <c r="T21" s="392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58" t="s">
        <v>0</v>
      </c>
      <c r="B22" s="359" t="s">
        <v>0</v>
      </c>
      <c r="C22" s="359" t="s">
        <v>0</v>
      </c>
      <c r="D22" s="360" t="s">
        <v>0</v>
      </c>
      <c r="E22" s="358" t="s">
        <v>0</v>
      </c>
      <c r="F22" s="359" t="s">
        <v>0</v>
      </c>
      <c r="G22" s="359" t="s">
        <v>0</v>
      </c>
      <c r="H22" s="361" t="s">
        <v>48</v>
      </c>
      <c r="I22" s="362" t="s">
        <v>0</v>
      </c>
      <c r="J22" s="363" t="s">
        <v>0</v>
      </c>
      <c r="K22" s="364" t="s">
        <v>0</v>
      </c>
      <c r="L22" s="364" t="s">
        <v>0</v>
      </c>
      <c r="M22" s="365" t="s">
        <v>0</v>
      </c>
      <c r="N22" s="366" t="s">
        <v>56</v>
      </c>
      <c r="O22" s="368">
        <f>O23</f>
        <v>14000</v>
      </c>
      <c r="P22" s="368">
        <f>P23</f>
        <v>11000</v>
      </c>
      <c r="Q22" s="368">
        <f>Q23</f>
        <v>5679.34</v>
      </c>
      <c r="R22" s="368">
        <f>R23</f>
        <v>5320.66</v>
      </c>
      <c r="S22" s="368">
        <f>S23</f>
        <v>0</v>
      </c>
      <c r="T22" s="1209">
        <v>7000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29" t="s">
        <v>0</v>
      </c>
      <c r="B23" s="330" t="s">
        <v>0</v>
      </c>
      <c r="C23" s="330" t="s">
        <v>0</v>
      </c>
      <c r="D23" s="332" t="s">
        <v>0</v>
      </c>
      <c r="E23" s="329" t="s">
        <v>0</v>
      </c>
      <c r="F23" s="330" t="s">
        <v>0</v>
      </c>
      <c r="G23" s="330" t="s">
        <v>0</v>
      </c>
      <c r="H23" s="332" t="s">
        <v>0</v>
      </c>
      <c r="I23" s="333" t="s">
        <v>0</v>
      </c>
      <c r="J23" s="334" t="s">
        <v>29</v>
      </c>
      <c r="K23" s="335" t="s">
        <v>0</v>
      </c>
      <c r="L23" s="335" t="s">
        <v>0</v>
      </c>
      <c r="M23" s="336" t="s">
        <v>0</v>
      </c>
      <c r="N23" s="337" t="s">
        <v>30</v>
      </c>
      <c r="O23" s="369">
        <f>O24+O25+O26</f>
        <v>14000</v>
      </c>
      <c r="P23" s="369">
        <f>P24+P25+P26</f>
        <v>11000</v>
      </c>
      <c r="Q23" s="369">
        <f>Q24+Q25+Q26</f>
        <v>5679.34</v>
      </c>
      <c r="R23" s="369">
        <f>R24+R25+R26</f>
        <v>5320.66</v>
      </c>
      <c r="S23" s="370">
        <f>S24+S25+S26</f>
        <v>0</v>
      </c>
      <c r="T23" s="121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18" t="s">
        <v>0</v>
      </c>
      <c r="B24" s="319" t="s">
        <v>0</v>
      </c>
      <c r="C24" s="319" t="s">
        <v>0</v>
      </c>
      <c r="D24" s="320" t="s">
        <v>0</v>
      </c>
      <c r="E24" s="318" t="s">
        <v>0</v>
      </c>
      <c r="F24" s="319" t="s">
        <v>0</v>
      </c>
      <c r="G24" s="319" t="s">
        <v>0</v>
      </c>
      <c r="H24" s="320" t="s">
        <v>0</v>
      </c>
      <c r="I24" s="340" t="s">
        <v>0</v>
      </c>
      <c r="J24" s="318" t="s">
        <v>0</v>
      </c>
      <c r="K24" s="341" t="s">
        <v>22</v>
      </c>
      <c r="L24" s="341" t="s">
        <v>0</v>
      </c>
      <c r="M24" s="342" t="s">
        <v>0</v>
      </c>
      <c r="N24" s="343" t="s">
        <v>31</v>
      </c>
      <c r="O24" s="391">
        <v>8000</v>
      </c>
      <c r="P24" s="345">
        <v>5000</v>
      </c>
      <c r="Q24" s="345">
        <v>3283.94</v>
      </c>
      <c r="R24" s="345">
        <f>P24-Q24</f>
        <v>1716.06</v>
      </c>
      <c r="S24" s="371"/>
      <c r="T24" s="39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18" t="s">
        <v>0</v>
      </c>
      <c r="B25" s="319" t="s">
        <v>0</v>
      </c>
      <c r="C25" s="319" t="s">
        <v>0</v>
      </c>
      <c r="D25" s="320" t="s">
        <v>0</v>
      </c>
      <c r="E25" s="318" t="s">
        <v>0</v>
      </c>
      <c r="F25" s="319" t="s">
        <v>0</v>
      </c>
      <c r="G25" s="319" t="s">
        <v>0</v>
      </c>
      <c r="H25" s="320" t="s">
        <v>0</v>
      </c>
      <c r="I25" s="340" t="s">
        <v>0</v>
      </c>
      <c r="J25" s="318" t="s">
        <v>0</v>
      </c>
      <c r="K25" s="341" t="s">
        <v>35</v>
      </c>
      <c r="L25" s="341" t="s">
        <v>0</v>
      </c>
      <c r="M25" s="342" t="s">
        <v>0</v>
      </c>
      <c r="N25" s="343" t="s">
        <v>36</v>
      </c>
      <c r="O25" s="391">
        <v>2000</v>
      </c>
      <c r="P25" s="345">
        <v>3000</v>
      </c>
      <c r="Q25" s="345"/>
      <c r="R25" s="345">
        <f>P25-Q25</f>
        <v>3000</v>
      </c>
      <c r="S25" s="371"/>
      <c r="T25" s="39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8" customHeight="1" thickBot="1">
      <c r="A26" s="373" t="s">
        <v>0</v>
      </c>
      <c r="B26" s="374" t="s">
        <v>0</v>
      </c>
      <c r="C26" s="374" t="s">
        <v>0</v>
      </c>
      <c r="D26" s="375" t="s">
        <v>0</v>
      </c>
      <c r="E26" s="373" t="s">
        <v>0</v>
      </c>
      <c r="F26" s="374" t="s">
        <v>0</v>
      </c>
      <c r="G26" s="374" t="s">
        <v>0</v>
      </c>
      <c r="H26" s="375" t="s">
        <v>0</v>
      </c>
      <c r="I26" s="376" t="s">
        <v>0</v>
      </c>
      <c r="J26" s="373" t="s">
        <v>0</v>
      </c>
      <c r="K26" s="377" t="s">
        <v>38</v>
      </c>
      <c r="L26" s="377" t="s">
        <v>0</v>
      </c>
      <c r="M26" s="378" t="s">
        <v>0</v>
      </c>
      <c r="N26" s="379" t="s">
        <v>39</v>
      </c>
      <c r="O26" s="393">
        <v>4000</v>
      </c>
      <c r="P26" s="380">
        <v>3000</v>
      </c>
      <c r="Q26" s="380">
        <v>2395.4</v>
      </c>
      <c r="R26" s="345">
        <f>P26-Q26</f>
        <v>604.5999999999999</v>
      </c>
      <c r="S26" s="381"/>
      <c r="T26" s="39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220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2:20" ht="13.5" customHeight="1"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20" ht="18" customHeight="1">
      <c r="A33" s="298" t="s">
        <v>110</v>
      </c>
      <c r="B33" s="298" t="s">
        <v>121</v>
      </c>
      <c r="C33" s="298"/>
      <c r="D33" s="298"/>
      <c r="E33" s="298"/>
      <c r="F33" s="298"/>
      <c r="G33" s="298"/>
      <c r="H33" s="298"/>
      <c r="I33" s="298"/>
      <c r="J33" s="298"/>
      <c r="K33" s="299"/>
      <c r="L33" s="299"/>
      <c r="M33" s="299"/>
      <c r="N33" s="299"/>
      <c r="O33" s="299"/>
      <c r="P33" s="299"/>
      <c r="S33" s="293"/>
      <c r="T33" s="293"/>
    </row>
    <row r="34" ht="10.5" customHeight="1" thickBot="1"/>
    <row r="35" spans="1:16" ht="90" customHeight="1">
      <c r="A35" s="1168" t="s">
        <v>123</v>
      </c>
      <c r="B35" s="1171" t="s">
        <v>124</v>
      </c>
      <c r="C35" s="1172"/>
      <c r="D35" s="1172"/>
      <c r="E35" s="1172"/>
      <c r="F35" s="1172"/>
      <c r="G35" s="1172"/>
      <c r="H35" s="1172"/>
      <c r="I35" s="1172"/>
      <c r="J35" s="1172"/>
      <c r="K35" s="1172"/>
      <c r="L35" s="1172"/>
      <c r="M35" s="1172"/>
      <c r="N35" s="1172"/>
      <c r="O35" s="1172"/>
      <c r="P35" s="1173"/>
    </row>
    <row r="36" spans="1:16" ht="10.5" customHeight="1">
      <c r="A36" s="1169"/>
      <c r="B36" s="1174"/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6"/>
    </row>
    <row r="37" spans="1:16" ht="10.5" customHeight="1" thickBot="1">
      <c r="A37" s="1170"/>
      <c r="B37" s="1177"/>
      <c r="C37" s="1178"/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9"/>
    </row>
  </sheetData>
  <sheetProtection/>
  <mergeCells count="23">
    <mergeCell ref="P10:R11"/>
    <mergeCell ref="S28:T28"/>
    <mergeCell ref="T10:T12"/>
    <mergeCell ref="S29:T29"/>
    <mergeCell ref="T22:T23"/>
    <mergeCell ref="A4:T5"/>
    <mergeCell ref="A14:T14"/>
    <mergeCell ref="A6:T7"/>
    <mergeCell ref="A8:C8"/>
    <mergeCell ref="T15:T16"/>
    <mergeCell ref="A10:D10"/>
    <mergeCell ref="A11:D11"/>
    <mergeCell ref="J11:M11"/>
    <mergeCell ref="S30:T30"/>
    <mergeCell ref="S10:S12"/>
    <mergeCell ref="E11:H11"/>
    <mergeCell ref="D8:N8"/>
    <mergeCell ref="J10:M10"/>
    <mergeCell ref="A35:A37"/>
    <mergeCell ref="B35:P37"/>
    <mergeCell ref="O10:O12"/>
    <mergeCell ref="A21:S21"/>
    <mergeCell ref="E10:H10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1">
      <selection activeCell="A8" sqref="A8:C8"/>
    </sheetView>
  </sheetViews>
  <sheetFormatPr defaultColWidth="5.7109375" defaultRowHeight="10.5" customHeight="1"/>
  <cols>
    <col min="1" max="1" width="5.574218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93</v>
      </c>
      <c r="E8" s="1146" t="s">
        <v>0</v>
      </c>
      <c r="F8" s="1146" t="s">
        <v>0</v>
      </c>
      <c r="G8" s="1146" t="s">
        <v>0</v>
      </c>
      <c r="H8" s="1146" t="s">
        <v>0</v>
      </c>
      <c r="I8" s="1146" t="s">
        <v>0</v>
      </c>
      <c r="J8" s="1146" t="s">
        <v>0</v>
      </c>
      <c r="K8" s="1146" t="s">
        <v>0</v>
      </c>
      <c r="L8" s="1146" t="s">
        <v>0</v>
      </c>
      <c r="M8" s="1146" t="s">
        <v>0</v>
      </c>
      <c r="N8" s="1146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66">
        <v>38</v>
      </c>
      <c r="B13" s="65">
        <v>10</v>
      </c>
      <c r="C13" s="29" t="s">
        <v>32</v>
      </c>
      <c r="D13" s="133" t="s">
        <v>65</v>
      </c>
      <c r="E13" s="184" t="s">
        <v>17</v>
      </c>
      <c r="F13" s="136" t="s">
        <v>27</v>
      </c>
      <c r="G13" s="136" t="s">
        <v>26</v>
      </c>
      <c r="H13" s="133" t="s">
        <v>0</v>
      </c>
      <c r="I13" s="134" t="s">
        <v>0</v>
      </c>
      <c r="J13" s="135" t="s">
        <v>0</v>
      </c>
      <c r="K13" s="136" t="s">
        <v>0</v>
      </c>
      <c r="L13" s="136" t="s">
        <v>0</v>
      </c>
      <c r="M13" s="137" t="s">
        <v>0</v>
      </c>
      <c r="N13" s="138" t="s">
        <v>71</v>
      </c>
      <c r="O13" s="176">
        <f aca="true" t="shared" si="0" ref="O13:T13">O15+O22</f>
        <v>33000</v>
      </c>
      <c r="P13" s="176">
        <f t="shared" si="0"/>
        <v>56000</v>
      </c>
      <c r="Q13" s="176">
        <f t="shared" si="0"/>
        <v>47919.61</v>
      </c>
      <c r="R13" s="176">
        <f t="shared" si="0"/>
        <v>8080.390000000001</v>
      </c>
      <c r="S13" s="185">
        <f t="shared" si="0"/>
        <v>0</v>
      </c>
      <c r="T13" s="169">
        <f t="shared" si="0"/>
        <v>15000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20">
        <v>13000</v>
      </c>
      <c r="B14" s="1221"/>
      <c r="C14" s="1221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77">
        <f>O16</f>
        <v>21000</v>
      </c>
      <c r="P15" s="177">
        <f>P16</f>
        <v>35000</v>
      </c>
      <c r="Q15" s="177">
        <f>Q16</f>
        <v>28064.01</v>
      </c>
      <c r="R15" s="177">
        <f>R16</f>
        <v>6935.990000000001</v>
      </c>
      <c r="S15" s="177">
        <f>S16</f>
        <v>0</v>
      </c>
      <c r="T15" s="1218">
        <v>10000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21000</v>
      </c>
      <c r="P16" s="40">
        <f>P17+P19+P20</f>
        <v>35000</v>
      </c>
      <c r="Q16" s="40">
        <f>Q17+Q19+Q20</f>
        <v>28064.01</v>
      </c>
      <c r="R16" s="40">
        <f>R17+R19+R20</f>
        <v>6935.990000000001</v>
      </c>
      <c r="S16" s="178">
        <f>S17+S18+S19+S20</f>
        <v>0</v>
      </c>
      <c r="T16" s="121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5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199">
        <v>10000</v>
      </c>
      <c r="P17" s="139">
        <v>24000</v>
      </c>
      <c r="Q17" s="139">
        <v>23906.87</v>
      </c>
      <c r="R17" s="139">
        <f>P17-Q17</f>
        <v>93.13000000000102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5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199"/>
      <c r="P18" s="139"/>
      <c r="Q18" s="139"/>
      <c r="R18" s="139">
        <f>P18-Q18</f>
        <v>0</v>
      </c>
      <c r="S18" s="179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199">
        <v>4000</v>
      </c>
      <c r="P19" s="139">
        <v>5000</v>
      </c>
      <c r="Q19" s="139">
        <v>3403.12</v>
      </c>
      <c r="R19" s="139">
        <f>P19-Q19</f>
        <v>1596.88</v>
      </c>
      <c r="S19" s="17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9.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0">
        <v>7000</v>
      </c>
      <c r="P20" s="122">
        <v>6000</v>
      </c>
      <c r="Q20" s="122">
        <v>754.02</v>
      </c>
      <c r="R20" s="139">
        <f>P20-Q20</f>
        <v>5245.98</v>
      </c>
      <c r="S20" s="180"/>
      <c r="T20" s="17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137"/>
      <c r="B21" s="1138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9"/>
      <c r="T21" s="17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0">
        <f>O23</f>
        <v>12000</v>
      </c>
      <c r="P22" s="140">
        <f>P23</f>
        <v>21000</v>
      </c>
      <c r="Q22" s="140">
        <f>Q23</f>
        <v>19855.6</v>
      </c>
      <c r="R22" s="140">
        <f>R23</f>
        <v>1144.4</v>
      </c>
      <c r="S22" s="140">
        <f>S23</f>
        <v>0</v>
      </c>
      <c r="T22" s="1218">
        <v>5000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12000</v>
      </c>
      <c r="P23" s="40">
        <f>P24+P25+P26</f>
        <v>21000</v>
      </c>
      <c r="Q23" s="40">
        <f>Q24+Q25+Q26</f>
        <v>19855.6</v>
      </c>
      <c r="R23" s="40">
        <f>R24+R25+R26</f>
        <v>1144.4</v>
      </c>
      <c r="S23" s="181">
        <f>S24+S25+S26</f>
        <v>0</v>
      </c>
      <c r="T23" s="121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199">
        <v>8000</v>
      </c>
      <c r="P24" s="139">
        <v>17000</v>
      </c>
      <c r="Q24" s="139">
        <v>17000</v>
      </c>
      <c r="R24" s="139">
        <f>P24-Q24</f>
        <v>0</v>
      </c>
      <c r="S24" s="179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199">
        <v>1000</v>
      </c>
      <c r="P25" s="139">
        <v>1000</v>
      </c>
      <c r="Q25" s="139"/>
      <c r="R25" s="139">
        <f>P25-Q25</f>
        <v>1000</v>
      </c>
      <c r="S25" s="179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0">
        <v>3000</v>
      </c>
      <c r="P26" s="175">
        <v>3000</v>
      </c>
      <c r="Q26" s="175">
        <v>2855.6</v>
      </c>
      <c r="R26" s="139">
        <f>P26-Q26</f>
        <v>144.4000000000001</v>
      </c>
      <c r="S26" s="183"/>
      <c r="T26" s="18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221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8.75" customHeight="1">
      <c r="A29" s="147" t="s">
        <v>222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0.25" customHeight="1">
      <c r="A30" s="147" t="s">
        <v>223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20" ht="24" customHeight="1" thickBot="1">
      <c r="A32" s="298" t="s">
        <v>110</v>
      </c>
      <c r="B32" s="298" t="s">
        <v>121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99"/>
      <c r="M32" s="299"/>
      <c r="N32" s="299"/>
      <c r="O32" s="299"/>
      <c r="P32" s="299"/>
      <c r="S32" s="293"/>
      <c r="T32" s="293"/>
    </row>
    <row r="33" spans="1:20" ht="94.5" customHeight="1">
      <c r="A33" s="1168" t="s">
        <v>123</v>
      </c>
      <c r="B33" s="1171" t="s">
        <v>124</v>
      </c>
      <c r="C33" s="1172"/>
      <c r="D33" s="1172"/>
      <c r="E33" s="1172"/>
      <c r="F33" s="1172"/>
      <c r="G33" s="1172"/>
      <c r="H33" s="1172"/>
      <c r="I33" s="1172"/>
      <c r="J33" s="1172"/>
      <c r="K33" s="1172"/>
      <c r="L33" s="1172"/>
      <c r="M33" s="1172"/>
      <c r="N33" s="1172"/>
      <c r="O33" s="1172"/>
      <c r="P33" s="1173"/>
      <c r="Q33" s="187"/>
      <c r="R33" s="187"/>
      <c r="S33" s="187"/>
      <c r="T33" s="187"/>
    </row>
    <row r="34" spans="1:20" ht="10.5" customHeight="1">
      <c r="A34" s="1169"/>
      <c r="B34" s="1174"/>
      <c r="C34" s="1175"/>
      <c r="D34" s="1175"/>
      <c r="E34" s="1175"/>
      <c r="F34" s="1175"/>
      <c r="G34" s="1175"/>
      <c r="H34" s="1175"/>
      <c r="I34" s="1175"/>
      <c r="J34" s="1175"/>
      <c r="K34" s="1175"/>
      <c r="L34" s="1175"/>
      <c r="M34" s="1175"/>
      <c r="N34" s="1175"/>
      <c r="O34" s="1175"/>
      <c r="P34" s="1176"/>
      <c r="Q34" s="187"/>
      <c r="R34" s="187"/>
      <c r="S34" s="187"/>
      <c r="T34" s="187"/>
    </row>
    <row r="35" spans="1:20" ht="10.5" customHeight="1" thickBot="1">
      <c r="A35" s="1170"/>
      <c r="B35" s="1177"/>
      <c r="C35" s="1178"/>
      <c r="D35" s="1178"/>
      <c r="E35" s="1178"/>
      <c r="F35" s="1178"/>
      <c r="G35" s="1178"/>
      <c r="H35" s="1178"/>
      <c r="I35" s="1178"/>
      <c r="J35" s="1178"/>
      <c r="K35" s="1178"/>
      <c r="L35" s="1178"/>
      <c r="M35" s="1178"/>
      <c r="N35" s="1178"/>
      <c r="O35" s="1178"/>
      <c r="P35" s="1179"/>
      <c r="Q35" s="187"/>
      <c r="R35" s="187"/>
      <c r="S35" s="187"/>
      <c r="T35" s="187"/>
    </row>
    <row r="36" spans="1:20" ht="10.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</row>
    <row r="37" spans="1:20" ht="10.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</row>
  </sheetData>
  <sheetProtection/>
  <mergeCells count="23">
    <mergeCell ref="A4:T4"/>
    <mergeCell ref="P10:R11"/>
    <mergeCell ref="S10:S12"/>
    <mergeCell ref="A8:C8"/>
    <mergeCell ref="E10:H10"/>
    <mergeCell ref="O10:O12"/>
    <mergeCell ref="A14:T14"/>
    <mergeCell ref="S28:T28"/>
    <mergeCell ref="T15:T16"/>
    <mergeCell ref="A11:D11"/>
    <mergeCell ref="J11:M11"/>
    <mergeCell ref="S30:T30"/>
    <mergeCell ref="A21:S21"/>
    <mergeCell ref="A33:A35"/>
    <mergeCell ref="B33:P35"/>
    <mergeCell ref="T22:T23"/>
    <mergeCell ref="T10:T12"/>
    <mergeCell ref="A6:T7"/>
    <mergeCell ref="D8:N8"/>
    <mergeCell ref="J10:M10"/>
    <mergeCell ref="A10:D10"/>
    <mergeCell ref="E11:H11"/>
    <mergeCell ref="S29:T29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P71"/>
  <sheetViews>
    <sheetView zoomScalePageLayoutView="0" workbookViewId="0" topLeftCell="A2">
      <selection activeCell="A17" sqref="A17"/>
    </sheetView>
  </sheetViews>
  <sheetFormatPr defaultColWidth="5.7109375" defaultRowHeight="10.5" customHeight="1"/>
  <cols>
    <col min="1" max="1" width="5.851562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.5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 hidden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4.7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94</v>
      </c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1146"/>
      <c r="R8" s="1146"/>
      <c r="S8" s="114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42.75" customHeight="1" thickBot="1" thickTop="1">
      <c r="A13" s="66">
        <v>38</v>
      </c>
      <c r="B13" s="65">
        <v>10</v>
      </c>
      <c r="C13" s="29" t="s">
        <v>33</v>
      </c>
      <c r="D13" s="133" t="s">
        <v>85</v>
      </c>
      <c r="E13" s="184" t="s">
        <v>17</v>
      </c>
      <c r="F13" s="136" t="s">
        <v>27</v>
      </c>
      <c r="G13" s="136" t="s">
        <v>26</v>
      </c>
      <c r="H13" s="133" t="s">
        <v>0</v>
      </c>
      <c r="I13" s="134" t="s">
        <v>0</v>
      </c>
      <c r="J13" s="135" t="s">
        <v>0</v>
      </c>
      <c r="K13" s="136" t="s">
        <v>0</v>
      </c>
      <c r="L13" s="136" t="s">
        <v>0</v>
      </c>
      <c r="M13" s="137" t="s">
        <v>0</v>
      </c>
      <c r="N13" s="138" t="s">
        <v>80</v>
      </c>
      <c r="O13" s="176">
        <f aca="true" t="shared" si="0" ref="O13:T13">O15+O22</f>
        <v>16000</v>
      </c>
      <c r="P13" s="176">
        <f t="shared" si="0"/>
        <v>16000</v>
      </c>
      <c r="Q13" s="176">
        <f t="shared" si="0"/>
        <v>0</v>
      </c>
      <c r="R13" s="176">
        <f t="shared" si="0"/>
        <v>16000</v>
      </c>
      <c r="S13" s="185">
        <f t="shared" si="0"/>
        <v>0</v>
      </c>
      <c r="T13" s="169">
        <f t="shared" si="0"/>
        <v>16000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20"/>
      <c r="B14" s="1221"/>
      <c r="C14" s="1221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41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77">
        <f>O16</f>
        <v>12000</v>
      </c>
      <c r="P15" s="177">
        <f>P16</f>
        <v>12000</v>
      </c>
      <c r="Q15" s="177">
        <f>Q16</f>
        <v>0</v>
      </c>
      <c r="R15" s="177">
        <f>R16</f>
        <v>12000</v>
      </c>
      <c r="S15" s="177">
        <f>S16</f>
        <v>0</v>
      </c>
      <c r="T15" s="1218">
        <v>12000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12000</v>
      </c>
      <c r="P16" s="40">
        <f>P17+P18+P19+P20</f>
        <v>12000</v>
      </c>
      <c r="Q16" s="40">
        <f>Q17+Q18+Q19+Q20</f>
        <v>0</v>
      </c>
      <c r="R16" s="40">
        <f>R17+R18+R19+R20</f>
        <v>12000</v>
      </c>
      <c r="S16" s="178">
        <f>S17+S18+S19+S20</f>
        <v>0</v>
      </c>
      <c r="T16" s="121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5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/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199"/>
      <c r="P17" s="139"/>
      <c r="Q17" s="139"/>
      <c r="R17" s="139">
        <f>P17-Q17</f>
        <v>0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5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199"/>
      <c r="P18" s="139"/>
      <c r="Q18" s="139"/>
      <c r="R18" s="139">
        <f>P18-Q18</f>
        <v>0</v>
      </c>
      <c r="S18" s="179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199">
        <v>3000</v>
      </c>
      <c r="P19" s="139">
        <v>3000</v>
      </c>
      <c r="Q19" s="139"/>
      <c r="R19" s="139">
        <f>P19-Q19</f>
        <v>3000</v>
      </c>
      <c r="S19" s="17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51.7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0">
        <v>9000</v>
      </c>
      <c r="P20" s="122">
        <v>9000</v>
      </c>
      <c r="Q20" s="122"/>
      <c r="R20" s="139">
        <f>P20-Q20</f>
        <v>9000</v>
      </c>
      <c r="S20" s="180"/>
      <c r="T20" s="17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137"/>
      <c r="B21" s="1138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9"/>
      <c r="T21" s="17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0">
        <f>O23</f>
        <v>4000</v>
      </c>
      <c r="P22" s="140">
        <f>P23</f>
        <v>4000</v>
      </c>
      <c r="Q22" s="140">
        <f>Q23</f>
        <v>0</v>
      </c>
      <c r="R22" s="140">
        <f>R23</f>
        <v>4000</v>
      </c>
      <c r="S22" s="140">
        <f>S23</f>
        <v>0</v>
      </c>
      <c r="T22" s="1218">
        <v>4000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4000</v>
      </c>
      <c r="P23" s="40">
        <f>P24+P25+P26</f>
        <v>4000</v>
      </c>
      <c r="Q23" s="40">
        <f>Q24+Q25+Q26</f>
        <v>0</v>
      </c>
      <c r="R23" s="40">
        <f>R24+R25+R26</f>
        <v>4000</v>
      </c>
      <c r="S23" s="181">
        <f>S24+S25+S26</f>
        <v>0</v>
      </c>
      <c r="T23" s="121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199"/>
      <c r="P24" s="139"/>
      <c r="Q24" s="139"/>
      <c r="R24" s="139">
        <f>P24-Q24</f>
        <v>0</v>
      </c>
      <c r="S24" s="179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199">
        <v>1000</v>
      </c>
      <c r="P25" s="139">
        <v>2000</v>
      </c>
      <c r="Q25" s="139"/>
      <c r="R25" s="139">
        <f>P25-Q25</f>
        <v>2000</v>
      </c>
      <c r="S25" s="179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0">
        <v>3000</v>
      </c>
      <c r="P26" s="175">
        <v>2000</v>
      </c>
      <c r="Q26" s="175"/>
      <c r="R26" s="139">
        <f>P26-Q26</f>
        <v>2000</v>
      </c>
      <c r="S26" s="183"/>
      <c r="T26" s="18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221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224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225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20" ht="27" customHeight="1" thickBot="1">
      <c r="A32" s="298" t="s">
        <v>110</v>
      </c>
      <c r="B32" s="298" t="s">
        <v>121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99"/>
      <c r="M32" s="299"/>
      <c r="N32" s="299"/>
      <c r="O32" s="299"/>
      <c r="P32" s="299"/>
      <c r="R32" s="293"/>
      <c r="S32" s="293"/>
      <c r="T32" s="293"/>
    </row>
    <row r="33" spans="1:20" ht="10.5" customHeight="1" hidden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</row>
    <row r="34" spans="1:20" ht="88.5" customHeight="1">
      <c r="A34" s="1168" t="s">
        <v>123</v>
      </c>
      <c r="B34" s="1171" t="s">
        <v>124</v>
      </c>
      <c r="C34" s="1172"/>
      <c r="D34" s="1172"/>
      <c r="E34" s="1172"/>
      <c r="F34" s="1172"/>
      <c r="G34" s="1172"/>
      <c r="H34" s="1172"/>
      <c r="I34" s="1172"/>
      <c r="J34" s="1172"/>
      <c r="K34" s="1172"/>
      <c r="L34" s="1172"/>
      <c r="M34" s="1172"/>
      <c r="N34" s="1172"/>
      <c r="O34" s="1172"/>
      <c r="P34" s="1173"/>
      <c r="Q34" s="187"/>
      <c r="R34" s="187"/>
      <c r="S34" s="187"/>
      <c r="T34" s="187"/>
    </row>
    <row r="35" spans="1:20" ht="10.5" customHeight="1">
      <c r="A35" s="1169"/>
      <c r="B35" s="1174"/>
      <c r="C35" s="1175"/>
      <c r="D35" s="1175"/>
      <c r="E35" s="1175"/>
      <c r="F35" s="1175"/>
      <c r="G35" s="1175"/>
      <c r="H35" s="1175"/>
      <c r="I35" s="1175"/>
      <c r="J35" s="1175"/>
      <c r="K35" s="1175"/>
      <c r="L35" s="1175"/>
      <c r="M35" s="1175"/>
      <c r="N35" s="1175"/>
      <c r="O35" s="1175"/>
      <c r="P35" s="1176"/>
      <c r="Q35" s="187"/>
      <c r="R35" s="187"/>
      <c r="S35" s="187"/>
      <c r="T35" s="187"/>
    </row>
    <row r="36" spans="1:20" ht="10.5" customHeight="1" thickBot="1">
      <c r="A36" s="1170"/>
      <c r="B36" s="1177"/>
      <c r="C36" s="1178"/>
      <c r="D36" s="1178"/>
      <c r="E36" s="1178"/>
      <c r="F36" s="1178"/>
      <c r="G36" s="1178"/>
      <c r="H36" s="1178"/>
      <c r="I36" s="1178"/>
      <c r="J36" s="1178"/>
      <c r="K36" s="1178"/>
      <c r="L36" s="1178"/>
      <c r="M36" s="1178"/>
      <c r="N36" s="1178"/>
      <c r="O36" s="1178"/>
      <c r="P36" s="1179"/>
      <c r="Q36" s="187"/>
      <c r="R36" s="187"/>
      <c r="S36" s="187"/>
      <c r="T36" s="187"/>
    </row>
    <row r="37" spans="1:20" ht="10.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</row>
    <row r="38" spans="1:20" ht="10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</row>
    <row r="39" spans="1:20" ht="10.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1:20" ht="10.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</row>
    <row r="41" spans="1:20" ht="10.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</row>
    <row r="42" spans="1:20" ht="10.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</row>
    <row r="43" spans="1:20" ht="10.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</row>
    <row r="44" spans="1:20" ht="10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</row>
    <row r="45" spans="1:20" ht="10.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</row>
    <row r="46" spans="1:20" ht="10.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</row>
    <row r="47" spans="1:20" ht="10.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</row>
    <row r="48" spans="1:20" ht="10.5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</row>
    <row r="49" spans="1:20" ht="10.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ht="10.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ht="10.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ht="10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ht="10.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ht="10.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ht="10.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ht="10.5" customHeigh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10.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0.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10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0.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0.5" customHeight="1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0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0.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0.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0.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0.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0.5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0.5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0.5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ht="10.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ht="10.5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</sheetData>
  <sheetProtection/>
  <mergeCells count="23">
    <mergeCell ref="A34:A36"/>
    <mergeCell ref="B34:P36"/>
    <mergeCell ref="A4:T4"/>
    <mergeCell ref="D8:S8"/>
    <mergeCell ref="A8:C8"/>
    <mergeCell ref="E10:H10"/>
    <mergeCell ref="A6:T7"/>
    <mergeCell ref="S29:T29"/>
    <mergeCell ref="P10:R11"/>
    <mergeCell ref="S30:T30"/>
    <mergeCell ref="A14:T14"/>
    <mergeCell ref="O10:O12"/>
    <mergeCell ref="E11:H11"/>
    <mergeCell ref="J11:M11"/>
    <mergeCell ref="S10:S12"/>
    <mergeCell ref="T10:T12"/>
    <mergeCell ref="T22:T23"/>
    <mergeCell ref="A21:S21"/>
    <mergeCell ref="A11:D11"/>
    <mergeCell ref="T15:T16"/>
    <mergeCell ref="S28:T28"/>
    <mergeCell ref="J10:M10"/>
    <mergeCell ref="A10:D10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8">
      <selection activeCell="A5" sqref="A5"/>
    </sheetView>
  </sheetViews>
  <sheetFormatPr defaultColWidth="5.7109375" defaultRowHeight="10.5" customHeight="1"/>
  <cols>
    <col min="1" max="1" width="5.0039062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95</v>
      </c>
      <c r="E8" s="1146" t="s">
        <v>0</v>
      </c>
      <c r="F8" s="1146" t="s">
        <v>0</v>
      </c>
      <c r="G8" s="1146" t="s">
        <v>0</v>
      </c>
      <c r="H8" s="1146" t="s">
        <v>0</v>
      </c>
      <c r="I8" s="1146" t="s">
        <v>0</v>
      </c>
      <c r="J8" s="1146" t="s">
        <v>0</v>
      </c>
      <c r="K8" s="1146" t="s">
        <v>0</v>
      </c>
      <c r="L8" s="1146" t="s">
        <v>0</v>
      </c>
      <c r="M8" s="1146" t="s">
        <v>0</v>
      </c>
      <c r="N8" s="1146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197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196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66">
        <v>38</v>
      </c>
      <c r="B13" s="65">
        <v>10</v>
      </c>
      <c r="C13" s="29" t="s">
        <v>40</v>
      </c>
      <c r="D13" s="133" t="s">
        <v>32</v>
      </c>
      <c r="E13" s="184" t="s">
        <v>17</v>
      </c>
      <c r="F13" s="136" t="s">
        <v>27</v>
      </c>
      <c r="G13" s="136" t="s">
        <v>26</v>
      </c>
      <c r="H13" s="133" t="s">
        <v>0</v>
      </c>
      <c r="I13" s="134" t="s">
        <v>0</v>
      </c>
      <c r="J13" s="135" t="s">
        <v>0</v>
      </c>
      <c r="K13" s="136" t="s">
        <v>0</v>
      </c>
      <c r="L13" s="136" t="s">
        <v>0</v>
      </c>
      <c r="M13" s="137" t="s">
        <v>0</v>
      </c>
      <c r="N13" s="138" t="s">
        <v>72</v>
      </c>
      <c r="O13" s="176">
        <f aca="true" t="shared" si="0" ref="O13:T13">O15+O22</f>
        <v>21000</v>
      </c>
      <c r="P13" s="176">
        <f t="shared" si="0"/>
        <v>19000</v>
      </c>
      <c r="Q13" s="176">
        <f t="shared" si="0"/>
        <v>5336.08</v>
      </c>
      <c r="R13" s="176">
        <f t="shared" si="0"/>
        <v>13663.92</v>
      </c>
      <c r="S13" s="185">
        <f t="shared" si="0"/>
        <v>0</v>
      </c>
      <c r="T13" s="169">
        <f t="shared" si="0"/>
        <v>14000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20"/>
      <c r="B14" s="1221"/>
      <c r="C14" s="1221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3.7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77">
        <f>O16</f>
        <v>15000</v>
      </c>
      <c r="P15" s="177">
        <f>P16</f>
        <v>13000</v>
      </c>
      <c r="Q15" s="177">
        <f>Q16</f>
        <v>5336.08</v>
      </c>
      <c r="R15" s="177">
        <f>R16</f>
        <v>7663.92</v>
      </c>
      <c r="S15" s="177">
        <f>S16</f>
        <v>0</v>
      </c>
      <c r="T15" s="1218">
        <v>8000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O17+O18+O19+O20</f>
        <v>15000</v>
      </c>
      <c r="P16" s="40">
        <f>P17+P18+P19+P20</f>
        <v>13000</v>
      </c>
      <c r="Q16" s="40">
        <f>Q17+Q18+Q19+Q20</f>
        <v>5336.08</v>
      </c>
      <c r="R16" s="40">
        <f>R17+R18+R19+R20</f>
        <v>7663.92</v>
      </c>
      <c r="S16" s="178">
        <f>S17+S18+S19+S20</f>
        <v>0</v>
      </c>
      <c r="T16" s="121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0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199">
        <v>11000</v>
      </c>
      <c r="P17" s="139">
        <v>9000</v>
      </c>
      <c r="Q17" s="139">
        <v>3000.15</v>
      </c>
      <c r="R17" s="139">
        <f>P17-Q17</f>
        <v>5999.85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199"/>
      <c r="P18" s="139"/>
      <c r="Q18" s="139"/>
      <c r="R18" s="139">
        <f>P18-Q18</f>
        <v>0</v>
      </c>
      <c r="S18" s="179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199">
        <v>2000</v>
      </c>
      <c r="P19" s="139">
        <v>2000</v>
      </c>
      <c r="Q19" s="139">
        <v>1652</v>
      </c>
      <c r="R19" s="139">
        <f>P19-Q19</f>
        <v>348</v>
      </c>
      <c r="S19" s="17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5.7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0">
        <v>2000</v>
      </c>
      <c r="P20" s="122">
        <v>2000</v>
      </c>
      <c r="Q20" s="122">
        <v>683.93</v>
      </c>
      <c r="R20" s="139">
        <f>P20-Q20</f>
        <v>1316.0700000000002</v>
      </c>
      <c r="S20" s="180"/>
      <c r="T20" s="17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137"/>
      <c r="B21" s="1138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9"/>
      <c r="T21" s="17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8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0">
        <f>O23</f>
        <v>6000</v>
      </c>
      <c r="P22" s="140">
        <f>P23</f>
        <v>6000</v>
      </c>
      <c r="Q22" s="140">
        <f>Q23</f>
        <v>0</v>
      </c>
      <c r="R22" s="140">
        <f>R23</f>
        <v>6000</v>
      </c>
      <c r="S22" s="140">
        <f>S23</f>
        <v>0</v>
      </c>
      <c r="T22" s="1218">
        <v>6000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6000</v>
      </c>
      <c r="P23" s="40">
        <f>P24+P25+P26</f>
        <v>6000</v>
      </c>
      <c r="Q23" s="40">
        <f>Q24+Q25+Q26</f>
        <v>0</v>
      </c>
      <c r="R23" s="40">
        <f>R24+R25+R26</f>
        <v>6000</v>
      </c>
      <c r="S23" s="181">
        <f>S24+S25+S26</f>
        <v>0</v>
      </c>
      <c r="T23" s="121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199">
        <v>3000</v>
      </c>
      <c r="P24" s="139">
        <v>3000</v>
      </c>
      <c r="Q24" s="139"/>
      <c r="R24" s="139">
        <f>P24-Q24</f>
        <v>3000</v>
      </c>
      <c r="S24" s="179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199">
        <v>1000</v>
      </c>
      <c r="P25" s="139">
        <v>1000</v>
      </c>
      <c r="Q25" s="139"/>
      <c r="R25" s="139">
        <f>P25-Q25</f>
        <v>1000</v>
      </c>
      <c r="S25" s="179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0">
        <v>2000</v>
      </c>
      <c r="P26" s="175">
        <v>2000</v>
      </c>
      <c r="Q26" s="175"/>
      <c r="R26" s="139">
        <f>P26-Q26</f>
        <v>2000</v>
      </c>
      <c r="S26" s="183"/>
      <c r="T26" s="18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192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226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227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20" ht="27.75" customHeight="1" thickBot="1">
      <c r="A32" s="298" t="s">
        <v>110</v>
      </c>
      <c r="B32" s="298" t="s">
        <v>121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99"/>
      <c r="M32" s="299"/>
      <c r="N32" s="299"/>
      <c r="O32" s="299"/>
      <c r="P32" s="299"/>
      <c r="R32" s="293"/>
      <c r="S32" s="293"/>
      <c r="T32" s="293"/>
    </row>
    <row r="33" spans="1:20" ht="78" customHeight="1">
      <c r="A33" s="1168" t="s">
        <v>123</v>
      </c>
      <c r="B33" s="1171" t="s">
        <v>124</v>
      </c>
      <c r="C33" s="1172"/>
      <c r="D33" s="1172"/>
      <c r="E33" s="1172"/>
      <c r="F33" s="1172"/>
      <c r="G33" s="1172"/>
      <c r="H33" s="1172"/>
      <c r="I33" s="1172"/>
      <c r="J33" s="1172"/>
      <c r="K33" s="1172"/>
      <c r="L33" s="1172"/>
      <c r="M33" s="1172"/>
      <c r="N33" s="1172"/>
      <c r="O33" s="1172"/>
      <c r="P33" s="1173"/>
      <c r="Q33" s="187"/>
      <c r="R33" s="187"/>
      <c r="S33" s="187"/>
      <c r="T33" s="187"/>
    </row>
    <row r="34" spans="1:20" ht="10.5" customHeight="1">
      <c r="A34" s="1169"/>
      <c r="B34" s="1174"/>
      <c r="C34" s="1175"/>
      <c r="D34" s="1175"/>
      <c r="E34" s="1175"/>
      <c r="F34" s="1175"/>
      <c r="G34" s="1175"/>
      <c r="H34" s="1175"/>
      <c r="I34" s="1175"/>
      <c r="J34" s="1175"/>
      <c r="K34" s="1175"/>
      <c r="L34" s="1175"/>
      <c r="M34" s="1175"/>
      <c r="N34" s="1175"/>
      <c r="O34" s="1175"/>
      <c r="P34" s="1176"/>
      <c r="Q34" s="187"/>
      <c r="R34" s="187"/>
      <c r="S34" s="187"/>
      <c r="T34" s="187"/>
    </row>
    <row r="35" spans="1:16" ht="10.5" customHeight="1" thickBot="1">
      <c r="A35" s="1170"/>
      <c r="B35" s="1177"/>
      <c r="C35" s="1178"/>
      <c r="D35" s="1178"/>
      <c r="E35" s="1178"/>
      <c r="F35" s="1178"/>
      <c r="G35" s="1178"/>
      <c r="H35" s="1178"/>
      <c r="I35" s="1178"/>
      <c r="J35" s="1178"/>
      <c r="K35" s="1178"/>
      <c r="L35" s="1178"/>
      <c r="M35" s="1178"/>
      <c r="N35" s="1178"/>
      <c r="O35" s="1178"/>
      <c r="P35" s="1179"/>
    </row>
  </sheetData>
  <sheetProtection/>
  <mergeCells count="23">
    <mergeCell ref="A4:T4"/>
    <mergeCell ref="P10:R11"/>
    <mergeCell ref="S10:S12"/>
    <mergeCell ref="A8:C8"/>
    <mergeCell ref="E10:H10"/>
    <mergeCell ref="O10:O12"/>
    <mergeCell ref="A14:T14"/>
    <mergeCell ref="S28:T28"/>
    <mergeCell ref="T15:T16"/>
    <mergeCell ref="A11:D11"/>
    <mergeCell ref="J11:M11"/>
    <mergeCell ref="S30:T30"/>
    <mergeCell ref="A21:S21"/>
    <mergeCell ref="A33:A35"/>
    <mergeCell ref="B33:P35"/>
    <mergeCell ref="T22:T23"/>
    <mergeCell ref="T10:T12"/>
    <mergeCell ref="A6:T7"/>
    <mergeCell ref="D8:N8"/>
    <mergeCell ref="J10:M10"/>
    <mergeCell ref="A10:D10"/>
    <mergeCell ref="E11:H11"/>
    <mergeCell ref="S29:T29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34"/>
  <sheetViews>
    <sheetView zoomScalePageLayoutView="0" workbookViewId="0" topLeftCell="A1">
      <selection activeCell="A20" sqref="A20"/>
    </sheetView>
  </sheetViews>
  <sheetFormatPr defaultColWidth="5.7109375" defaultRowHeight="10.5" customHeight="1"/>
  <cols>
    <col min="1" max="1" width="5.421875" style="9" customWidth="1"/>
    <col min="2" max="2" width="4.421875" style="9" customWidth="1"/>
    <col min="3" max="3" width="7.00390625" style="9" customWidth="1"/>
    <col min="4" max="4" width="3.710937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7109375" style="9" customWidth="1"/>
    <col min="20" max="20" width="15.7109375" style="9" customWidth="1"/>
    <col min="21" max="250" width="5.7109375" style="9" bestFit="1" customWidth="1"/>
    <col min="251" max="16384" width="5.7109375" style="9" customWidth="1"/>
  </cols>
  <sheetData>
    <row r="1" spans="1:250" ht="12.75" customHeight="1">
      <c r="A1" s="1134" t="s">
        <v>15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 s="1134"/>
      <c r="T1" s="1134"/>
      <c r="U1" s="400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 customHeight="1">
      <c r="A2" s="1134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40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120" t="s">
        <v>177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30" customHeight="1">
      <c r="A4" s="1120"/>
      <c r="B4" s="1120"/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  <c r="N4" s="1120"/>
      <c r="O4" s="1120"/>
      <c r="P4" s="1120"/>
      <c r="Q4" s="1120"/>
      <c r="R4" s="1120"/>
      <c r="S4" s="1120"/>
      <c r="T4" s="1120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2:250" ht="27.75" customHeight="1"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9.5">
      <c r="A6" s="1136" t="s">
        <v>1</v>
      </c>
      <c r="B6" s="1136" t="s">
        <v>0</v>
      </c>
      <c r="C6" s="1136" t="s">
        <v>0</v>
      </c>
      <c r="D6" s="1146" t="s">
        <v>96</v>
      </c>
      <c r="E6" s="1146" t="s">
        <v>0</v>
      </c>
      <c r="F6" s="1146" t="s">
        <v>0</v>
      </c>
      <c r="G6" s="1146" t="s">
        <v>0</v>
      </c>
      <c r="H6" s="1146" t="s">
        <v>0</v>
      </c>
      <c r="I6" s="1146" t="s">
        <v>0</v>
      </c>
      <c r="J6" s="1146" t="s">
        <v>0</v>
      </c>
      <c r="K6" s="1146" t="s">
        <v>0</v>
      </c>
      <c r="L6" s="1146" t="s">
        <v>0</v>
      </c>
      <c r="M6" s="1146" t="s">
        <v>0</v>
      </c>
      <c r="N6" s="1146" t="s">
        <v>0</v>
      </c>
      <c r="O6" s="3" t="s">
        <v>0</v>
      </c>
      <c r="P6" s="3"/>
      <c r="Q6" s="3"/>
      <c r="R6" s="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3.5" thickBot="1">
      <c r="A7" s="4" t="s">
        <v>0</v>
      </c>
      <c r="B7" s="4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5" t="s">
        <v>0</v>
      </c>
      <c r="P7" s="5"/>
      <c r="Q7" s="5"/>
      <c r="R7" s="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4.25" customHeight="1" thickBot="1" thickTop="1">
      <c r="A8" s="1150" t="s">
        <v>2</v>
      </c>
      <c r="B8" s="1151" t="s">
        <v>0</v>
      </c>
      <c r="C8" s="1151" t="s">
        <v>0</v>
      </c>
      <c r="D8" s="1152" t="s">
        <v>0</v>
      </c>
      <c r="E8" s="1150" t="s">
        <v>3</v>
      </c>
      <c r="F8" s="1151" t="s">
        <v>0</v>
      </c>
      <c r="G8" s="1151" t="s">
        <v>0</v>
      </c>
      <c r="H8" s="1152" t="s">
        <v>0</v>
      </c>
      <c r="I8" s="49" t="s">
        <v>4</v>
      </c>
      <c r="J8" s="1153" t="s">
        <v>5</v>
      </c>
      <c r="K8" s="1154" t="s">
        <v>0</v>
      </c>
      <c r="L8" s="1154" t="s">
        <v>0</v>
      </c>
      <c r="M8" s="1155" t="s">
        <v>0</v>
      </c>
      <c r="N8" s="17" t="s">
        <v>0</v>
      </c>
      <c r="O8" s="1200" t="s">
        <v>173</v>
      </c>
      <c r="P8" s="1194" t="s">
        <v>187</v>
      </c>
      <c r="Q8" s="1195"/>
      <c r="R8" s="1196"/>
      <c r="S8" s="1203" t="s">
        <v>189</v>
      </c>
      <c r="T8" s="1189" t="s">
        <v>190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4.25" customHeight="1" thickBot="1">
      <c r="A9" s="1156" t="s">
        <v>6</v>
      </c>
      <c r="B9" s="1157" t="s">
        <v>0</v>
      </c>
      <c r="C9" s="1157" t="s">
        <v>0</v>
      </c>
      <c r="D9" s="1158" t="s">
        <v>0</v>
      </c>
      <c r="E9" s="1156" t="s">
        <v>6</v>
      </c>
      <c r="F9" s="1157" t="s">
        <v>0</v>
      </c>
      <c r="G9" s="1157" t="s">
        <v>0</v>
      </c>
      <c r="H9" s="1158" t="s">
        <v>0</v>
      </c>
      <c r="I9" s="50" t="s">
        <v>7</v>
      </c>
      <c r="J9" s="1156" t="s">
        <v>6</v>
      </c>
      <c r="K9" s="1157" t="s">
        <v>0</v>
      </c>
      <c r="L9" s="1157" t="s">
        <v>0</v>
      </c>
      <c r="M9" s="1158" t="s">
        <v>0</v>
      </c>
      <c r="N9" s="18" t="s">
        <v>8</v>
      </c>
      <c r="O9" s="1201"/>
      <c r="P9" s="1197"/>
      <c r="Q9" s="1198"/>
      <c r="R9" s="1199"/>
      <c r="S9" s="1204"/>
      <c r="T9" s="1190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19.25" customHeight="1" thickBot="1" thickTop="1">
      <c r="A10" s="11" t="s">
        <v>9</v>
      </c>
      <c r="B10" s="6" t="s">
        <v>10</v>
      </c>
      <c r="C10" s="6" t="s">
        <v>11</v>
      </c>
      <c r="D10" s="12" t="s">
        <v>12</v>
      </c>
      <c r="E10" s="11" t="s">
        <v>9</v>
      </c>
      <c r="F10" s="6" t="s">
        <v>10</v>
      </c>
      <c r="G10" s="6" t="s">
        <v>11</v>
      </c>
      <c r="H10" s="12" t="s">
        <v>12</v>
      </c>
      <c r="I10" s="51" t="s">
        <v>9</v>
      </c>
      <c r="J10" s="11" t="s">
        <v>9</v>
      </c>
      <c r="K10" s="6" t="s">
        <v>10</v>
      </c>
      <c r="L10" s="6" t="s">
        <v>11</v>
      </c>
      <c r="M10" s="12" t="s">
        <v>12</v>
      </c>
      <c r="N10" s="19" t="s">
        <v>0</v>
      </c>
      <c r="O10" s="1202"/>
      <c r="P10" s="85" t="s">
        <v>188</v>
      </c>
      <c r="Q10" s="85" t="s">
        <v>78</v>
      </c>
      <c r="R10" s="85" t="s">
        <v>191</v>
      </c>
      <c r="S10" s="1205"/>
      <c r="T10" s="119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27" customHeight="1" thickBot="1" thickTop="1">
      <c r="A11" s="66">
        <v>38</v>
      </c>
      <c r="B11" s="65">
        <v>10</v>
      </c>
      <c r="C11" s="29" t="s">
        <v>40</v>
      </c>
      <c r="D11" s="133" t="s">
        <v>97</v>
      </c>
      <c r="E11" s="184" t="s">
        <v>17</v>
      </c>
      <c r="F11" s="136" t="s">
        <v>27</v>
      </c>
      <c r="G11" s="136" t="s">
        <v>26</v>
      </c>
      <c r="H11" s="133" t="s">
        <v>0</v>
      </c>
      <c r="I11" s="134" t="s">
        <v>0</v>
      </c>
      <c r="J11" s="135" t="s">
        <v>0</v>
      </c>
      <c r="K11" s="136" t="s">
        <v>0</v>
      </c>
      <c r="L11" s="136" t="s">
        <v>0</v>
      </c>
      <c r="M11" s="137" t="s">
        <v>0</v>
      </c>
      <c r="N11" s="138" t="s">
        <v>73</v>
      </c>
      <c r="O11" s="176">
        <f aca="true" t="shared" si="0" ref="O11:T11">O13+O20</f>
        <v>37000</v>
      </c>
      <c r="P11" s="176">
        <f t="shared" si="0"/>
        <v>33000</v>
      </c>
      <c r="Q11" s="176">
        <f t="shared" si="0"/>
        <v>3665.87</v>
      </c>
      <c r="R11" s="176">
        <f t="shared" si="0"/>
        <v>29334.129999999997</v>
      </c>
      <c r="S11" s="185">
        <f t="shared" si="0"/>
        <v>0</v>
      </c>
      <c r="T11" s="169">
        <f t="shared" si="0"/>
        <v>30000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5" customHeight="1" thickBot="1">
      <c r="A12" s="1220"/>
      <c r="B12" s="1221"/>
      <c r="C12" s="1221"/>
      <c r="D12" s="1221"/>
      <c r="E12" s="1221"/>
      <c r="F12" s="1221"/>
      <c r="G12" s="1221"/>
      <c r="H12" s="1221"/>
      <c r="I12" s="1221"/>
      <c r="J12" s="1221"/>
      <c r="K12" s="1221"/>
      <c r="L12" s="1221"/>
      <c r="M12" s="1221"/>
      <c r="N12" s="1221"/>
      <c r="O12" s="1221"/>
      <c r="P12" s="1221"/>
      <c r="Q12" s="1221"/>
      <c r="R12" s="1221"/>
      <c r="S12" s="1221"/>
      <c r="T12" s="122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6.25" customHeight="1">
      <c r="A13" s="34" t="s">
        <v>0</v>
      </c>
      <c r="B13" s="35" t="s">
        <v>0</v>
      </c>
      <c r="C13" s="35" t="s">
        <v>0</v>
      </c>
      <c r="D13" s="36" t="s">
        <v>0</v>
      </c>
      <c r="E13" s="34" t="s">
        <v>0</v>
      </c>
      <c r="F13" s="35" t="s">
        <v>0</v>
      </c>
      <c r="G13" s="35" t="s">
        <v>0</v>
      </c>
      <c r="H13" s="73" t="s">
        <v>54</v>
      </c>
      <c r="I13" s="74" t="s">
        <v>0</v>
      </c>
      <c r="J13" s="75" t="s">
        <v>0</v>
      </c>
      <c r="K13" s="95" t="s">
        <v>0</v>
      </c>
      <c r="L13" s="95" t="s">
        <v>0</v>
      </c>
      <c r="M13" s="96" t="s">
        <v>0</v>
      </c>
      <c r="N13" s="94" t="s">
        <v>55</v>
      </c>
      <c r="O13" s="177">
        <f>O14</f>
        <v>27000</v>
      </c>
      <c r="P13" s="177">
        <f>P14</f>
        <v>25000</v>
      </c>
      <c r="Q13" s="177">
        <f>Q14</f>
        <v>3665.87</v>
      </c>
      <c r="R13" s="177">
        <f>R14</f>
        <v>21334.129999999997</v>
      </c>
      <c r="S13" s="177">
        <f>S14</f>
        <v>0</v>
      </c>
      <c r="T13" s="1218">
        <v>22000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7.75" customHeight="1" thickBot="1">
      <c r="A14" s="28" t="s">
        <v>0</v>
      </c>
      <c r="B14" s="29" t="s">
        <v>0</v>
      </c>
      <c r="C14" s="29" t="s">
        <v>0</v>
      </c>
      <c r="D14" s="132" t="s">
        <v>0</v>
      </c>
      <c r="E14" s="28" t="s">
        <v>0</v>
      </c>
      <c r="F14" s="29" t="s">
        <v>0</v>
      </c>
      <c r="G14" s="29" t="s">
        <v>0</v>
      </c>
      <c r="H14" s="30" t="s">
        <v>0</v>
      </c>
      <c r="I14" s="54" t="s">
        <v>0</v>
      </c>
      <c r="J14" s="37" t="s">
        <v>29</v>
      </c>
      <c r="K14" s="97" t="s">
        <v>0</v>
      </c>
      <c r="L14" s="97" t="s">
        <v>0</v>
      </c>
      <c r="M14" s="98" t="s">
        <v>0</v>
      </c>
      <c r="N14" s="93" t="s">
        <v>30</v>
      </c>
      <c r="O14" s="40">
        <f>O15+O16+O17+O18</f>
        <v>27000</v>
      </c>
      <c r="P14" s="40">
        <f>P15+P16+P17+P18</f>
        <v>25000</v>
      </c>
      <c r="Q14" s="40">
        <f>Q15+Q16+Q17+Q18</f>
        <v>3665.87</v>
      </c>
      <c r="R14" s="40">
        <f>R15+R16+R17+R18</f>
        <v>21334.129999999997</v>
      </c>
      <c r="S14" s="40">
        <f>S15+S16+S17+S18</f>
        <v>0</v>
      </c>
      <c r="T14" s="121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7.7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36" t="s">
        <v>0</v>
      </c>
      <c r="I15" s="55" t="s">
        <v>0</v>
      </c>
      <c r="J15" s="34" t="s">
        <v>0</v>
      </c>
      <c r="K15" s="99" t="s">
        <v>22</v>
      </c>
      <c r="L15" s="99" t="s">
        <v>0</v>
      </c>
      <c r="M15" s="100" t="s">
        <v>0</v>
      </c>
      <c r="N15" s="92" t="s">
        <v>31</v>
      </c>
      <c r="O15" s="199">
        <v>5000</v>
      </c>
      <c r="P15" s="139">
        <v>3000</v>
      </c>
      <c r="Q15" s="139">
        <v>1773.83</v>
      </c>
      <c r="R15" s="139">
        <f>P15-Q15</f>
        <v>1226.17</v>
      </c>
      <c r="S15" s="179"/>
      <c r="T15" s="174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>
      <c r="A16" s="34"/>
      <c r="B16" s="35"/>
      <c r="C16" s="35"/>
      <c r="D16" s="36"/>
      <c r="E16" s="34"/>
      <c r="F16" s="35"/>
      <c r="G16" s="35"/>
      <c r="H16" s="36"/>
      <c r="I16" s="55"/>
      <c r="J16" s="34"/>
      <c r="K16" s="99" t="s">
        <v>25</v>
      </c>
      <c r="L16" s="99"/>
      <c r="M16" s="100"/>
      <c r="N16" s="92" t="s">
        <v>34</v>
      </c>
      <c r="O16" s="199">
        <v>16000</v>
      </c>
      <c r="P16" s="139">
        <v>18000</v>
      </c>
      <c r="Q16" s="139"/>
      <c r="R16" s="139">
        <f>P16-Q16</f>
        <v>18000</v>
      </c>
      <c r="S16" s="179"/>
      <c r="T16" s="174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7.7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35</v>
      </c>
      <c r="L17" s="99" t="s">
        <v>0</v>
      </c>
      <c r="M17" s="100" t="s">
        <v>0</v>
      </c>
      <c r="N17" s="92" t="s">
        <v>36</v>
      </c>
      <c r="O17" s="199">
        <v>2000</v>
      </c>
      <c r="P17" s="139">
        <v>2000</v>
      </c>
      <c r="Q17" s="139">
        <v>1460</v>
      </c>
      <c r="R17" s="139">
        <f>P17-Q17</f>
        <v>540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 thickBot="1">
      <c r="A18" s="107" t="s">
        <v>0</v>
      </c>
      <c r="B18" s="108" t="s">
        <v>0</v>
      </c>
      <c r="C18" s="108" t="s">
        <v>0</v>
      </c>
      <c r="D18" s="109" t="s">
        <v>0</v>
      </c>
      <c r="E18" s="107" t="s">
        <v>0</v>
      </c>
      <c r="F18" s="108" t="s">
        <v>0</v>
      </c>
      <c r="G18" s="108" t="s">
        <v>0</v>
      </c>
      <c r="H18" s="109" t="s">
        <v>0</v>
      </c>
      <c r="I18" s="110" t="s">
        <v>0</v>
      </c>
      <c r="J18" s="107" t="s">
        <v>0</v>
      </c>
      <c r="K18" s="111" t="s">
        <v>38</v>
      </c>
      <c r="L18" s="111" t="s">
        <v>0</v>
      </c>
      <c r="M18" s="112" t="s">
        <v>0</v>
      </c>
      <c r="N18" s="113" t="s">
        <v>39</v>
      </c>
      <c r="O18" s="200">
        <v>4000</v>
      </c>
      <c r="P18" s="122">
        <v>2000</v>
      </c>
      <c r="Q18" s="122">
        <v>432.04</v>
      </c>
      <c r="R18" s="139">
        <f>P18-Q18</f>
        <v>1567.96</v>
      </c>
      <c r="S18" s="180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 thickBot="1">
      <c r="A19" s="1137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32.25" customHeight="1">
      <c r="A20" s="123" t="s">
        <v>0</v>
      </c>
      <c r="B20" s="124" t="s">
        <v>0</v>
      </c>
      <c r="C20" s="124" t="s">
        <v>0</v>
      </c>
      <c r="D20" s="125" t="s">
        <v>0</v>
      </c>
      <c r="E20" s="123" t="s">
        <v>0</v>
      </c>
      <c r="F20" s="124" t="s">
        <v>0</v>
      </c>
      <c r="G20" s="124" t="s">
        <v>0</v>
      </c>
      <c r="H20" s="126" t="s">
        <v>48</v>
      </c>
      <c r="I20" s="127" t="s">
        <v>0</v>
      </c>
      <c r="J20" s="128" t="s">
        <v>0</v>
      </c>
      <c r="K20" s="129" t="s">
        <v>0</v>
      </c>
      <c r="L20" s="129" t="s">
        <v>0</v>
      </c>
      <c r="M20" s="130" t="s">
        <v>0</v>
      </c>
      <c r="N20" s="131" t="s">
        <v>56</v>
      </c>
      <c r="O20" s="140">
        <f>O21</f>
        <v>10000</v>
      </c>
      <c r="P20" s="140">
        <f>P21</f>
        <v>8000</v>
      </c>
      <c r="Q20" s="140">
        <f>Q21</f>
        <v>0</v>
      </c>
      <c r="R20" s="140">
        <f>R21</f>
        <v>8000</v>
      </c>
      <c r="S20" s="140">
        <f>S21</f>
        <v>0</v>
      </c>
      <c r="T20" s="1218">
        <v>8000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28" t="s">
        <v>0</v>
      </c>
      <c r="B21" s="29" t="s">
        <v>0</v>
      </c>
      <c r="C21" s="29" t="s">
        <v>0</v>
      </c>
      <c r="D21" s="30" t="s">
        <v>0</v>
      </c>
      <c r="E21" s="28" t="s">
        <v>0</v>
      </c>
      <c r="F21" s="29" t="s">
        <v>0</v>
      </c>
      <c r="G21" s="29" t="s">
        <v>0</v>
      </c>
      <c r="H21" s="30" t="s">
        <v>0</v>
      </c>
      <c r="I21" s="54" t="s">
        <v>0</v>
      </c>
      <c r="J21" s="37" t="s">
        <v>29</v>
      </c>
      <c r="K21" s="97" t="s">
        <v>0</v>
      </c>
      <c r="L21" s="97" t="s">
        <v>0</v>
      </c>
      <c r="M21" s="98" t="s">
        <v>0</v>
      </c>
      <c r="N21" s="93" t="s">
        <v>30</v>
      </c>
      <c r="O21" s="40">
        <f>O22+O23+O24</f>
        <v>10000</v>
      </c>
      <c r="P21" s="40">
        <f>P22+P23+P24</f>
        <v>8000</v>
      </c>
      <c r="Q21" s="40">
        <f>Q22+Q23+Q24</f>
        <v>0</v>
      </c>
      <c r="R21" s="40">
        <f>R22+R23+R24</f>
        <v>8000</v>
      </c>
      <c r="S21" s="40">
        <f>S22+S23+S24</f>
        <v>0</v>
      </c>
      <c r="T21" s="1219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5.25" customHeight="1">
      <c r="A22" s="34" t="s">
        <v>0</v>
      </c>
      <c r="B22" s="35" t="s">
        <v>0</v>
      </c>
      <c r="C22" s="35" t="s">
        <v>0</v>
      </c>
      <c r="D22" s="36" t="s">
        <v>0</v>
      </c>
      <c r="E22" s="34" t="s">
        <v>0</v>
      </c>
      <c r="F22" s="35" t="s">
        <v>0</v>
      </c>
      <c r="G22" s="35" t="s">
        <v>0</v>
      </c>
      <c r="H22" s="36" t="s">
        <v>0</v>
      </c>
      <c r="I22" s="55" t="s">
        <v>0</v>
      </c>
      <c r="J22" s="34" t="s">
        <v>0</v>
      </c>
      <c r="K22" s="99" t="s">
        <v>22</v>
      </c>
      <c r="L22" s="99" t="s">
        <v>0</v>
      </c>
      <c r="M22" s="100" t="s">
        <v>0</v>
      </c>
      <c r="N22" s="92" t="s">
        <v>31</v>
      </c>
      <c r="O22" s="199">
        <v>4000</v>
      </c>
      <c r="P22" s="139">
        <v>3000</v>
      </c>
      <c r="Q22" s="139"/>
      <c r="R22" s="139">
        <f>P22-Q22</f>
        <v>3000</v>
      </c>
      <c r="S22" s="179"/>
      <c r="T22" s="18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41.25" customHeight="1">
      <c r="A23" s="34" t="s">
        <v>0</v>
      </c>
      <c r="B23" s="35" t="s">
        <v>0</v>
      </c>
      <c r="C23" s="35" t="s">
        <v>0</v>
      </c>
      <c r="D23" s="36" t="s">
        <v>0</v>
      </c>
      <c r="E23" s="34" t="s">
        <v>0</v>
      </c>
      <c r="F23" s="35" t="s">
        <v>0</v>
      </c>
      <c r="G23" s="35" t="s">
        <v>0</v>
      </c>
      <c r="H23" s="36" t="s">
        <v>0</v>
      </c>
      <c r="I23" s="55" t="s">
        <v>0</v>
      </c>
      <c r="J23" s="34" t="s">
        <v>0</v>
      </c>
      <c r="K23" s="99" t="s">
        <v>35</v>
      </c>
      <c r="L23" s="99" t="s">
        <v>0</v>
      </c>
      <c r="M23" s="100" t="s">
        <v>0</v>
      </c>
      <c r="N23" s="92" t="s">
        <v>36</v>
      </c>
      <c r="O23" s="199">
        <v>1000</v>
      </c>
      <c r="P23" s="139">
        <v>2000</v>
      </c>
      <c r="Q23" s="139"/>
      <c r="R23" s="139">
        <f>P23-Q23</f>
        <v>2000</v>
      </c>
      <c r="S23" s="179"/>
      <c r="T23" s="182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41.25" customHeight="1" thickBot="1">
      <c r="A24" s="107"/>
      <c r="B24" s="108"/>
      <c r="C24" s="108"/>
      <c r="D24" s="109"/>
      <c r="E24" s="107"/>
      <c r="F24" s="108"/>
      <c r="G24" s="108"/>
      <c r="H24" s="109"/>
      <c r="I24" s="110"/>
      <c r="J24" s="107"/>
      <c r="K24" s="115" t="s">
        <v>38</v>
      </c>
      <c r="L24" s="111"/>
      <c r="M24" s="112"/>
      <c r="N24" s="117" t="s">
        <v>39</v>
      </c>
      <c r="O24" s="200">
        <v>5000</v>
      </c>
      <c r="P24" s="175">
        <v>3000</v>
      </c>
      <c r="Q24" s="175"/>
      <c r="R24" s="139">
        <f>P24-Q24</f>
        <v>3000</v>
      </c>
      <c r="S24" s="183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2.75">
      <c r="A25" s="186" t="s">
        <v>0</v>
      </c>
      <c r="B25" s="186" t="s">
        <v>0</v>
      </c>
      <c r="C25" s="186" t="s">
        <v>0</v>
      </c>
      <c r="D25" s="186" t="s">
        <v>0</v>
      </c>
      <c r="E25" s="186" t="s">
        <v>0</v>
      </c>
      <c r="F25" s="186" t="s">
        <v>0</v>
      </c>
      <c r="G25" s="186" t="s">
        <v>0</v>
      </c>
      <c r="H25" s="186" t="s">
        <v>0</v>
      </c>
      <c r="I25" s="186" t="s">
        <v>0</v>
      </c>
      <c r="J25" s="186" t="s">
        <v>0</v>
      </c>
      <c r="K25" s="186" t="s">
        <v>0</v>
      </c>
      <c r="L25" s="186" t="s">
        <v>0</v>
      </c>
      <c r="M25" s="186" t="s">
        <v>0</v>
      </c>
      <c r="N25" s="186" t="s">
        <v>0</v>
      </c>
      <c r="O25" s="186" t="s">
        <v>0</v>
      </c>
      <c r="P25" s="186"/>
      <c r="Q25" s="186"/>
      <c r="R25" s="186"/>
      <c r="S25" s="182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0" ht="15" customHeight="1">
      <c r="A26" s="120" t="s">
        <v>192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1"/>
      <c r="Q26" s="121"/>
      <c r="R26" s="121"/>
      <c r="S26" s="1105" t="s">
        <v>107</v>
      </c>
      <c r="T26" s="1105"/>
    </row>
    <row r="27" spans="1:20" ht="15" customHeight="1">
      <c r="A27" s="147" t="s">
        <v>228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8"/>
      <c r="R27" s="148"/>
      <c r="S27" s="1105" t="s">
        <v>108</v>
      </c>
      <c r="T27" s="1105"/>
    </row>
    <row r="28" spans="1:20" ht="24.75" customHeight="1">
      <c r="A28" s="147" t="s">
        <v>229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8"/>
      <c r="R28" s="148"/>
      <c r="S28" s="1105" t="s">
        <v>182</v>
      </c>
      <c r="T28" s="1105"/>
    </row>
    <row r="29" spans="1:20" ht="24.75" customHeight="1">
      <c r="A29" s="149" t="s">
        <v>195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8"/>
      <c r="P29" s="148"/>
      <c r="Q29" s="148"/>
      <c r="R29" s="148"/>
      <c r="S29" s="188"/>
      <c r="T29" s="187"/>
    </row>
    <row r="30" spans="1:20" ht="25.5" customHeight="1">
      <c r="A30" s="298" t="s">
        <v>110</v>
      </c>
      <c r="B30" s="298" t="s">
        <v>121</v>
      </c>
      <c r="C30" s="298"/>
      <c r="D30" s="298"/>
      <c r="E30" s="298"/>
      <c r="F30" s="298"/>
      <c r="G30" s="298"/>
      <c r="H30" s="298"/>
      <c r="I30" s="298"/>
      <c r="J30" s="298"/>
      <c r="K30" s="299"/>
      <c r="L30" s="299"/>
      <c r="M30" s="299"/>
      <c r="N30" s="299"/>
      <c r="O30" s="299"/>
      <c r="P30" s="299"/>
      <c r="R30" s="288"/>
      <c r="S30" s="198"/>
      <c r="T30" s="198"/>
    </row>
    <row r="31" spans="2:20" ht="21.75" customHeight="1" thickBot="1"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</row>
    <row r="32" spans="1:20" ht="85.5" customHeight="1">
      <c r="A32" s="1168" t="s">
        <v>123</v>
      </c>
      <c r="B32" s="1171" t="s">
        <v>124</v>
      </c>
      <c r="C32" s="1172"/>
      <c r="D32" s="1172"/>
      <c r="E32" s="1172"/>
      <c r="F32" s="1172"/>
      <c r="G32" s="1172"/>
      <c r="H32" s="1172"/>
      <c r="I32" s="1172"/>
      <c r="J32" s="1172"/>
      <c r="K32" s="1172"/>
      <c r="L32" s="1172"/>
      <c r="M32" s="1172"/>
      <c r="N32" s="1172"/>
      <c r="O32" s="1172"/>
      <c r="P32" s="1173"/>
      <c r="Q32" s="449"/>
      <c r="R32" s="449"/>
      <c r="S32" s="187"/>
      <c r="T32" s="187"/>
    </row>
    <row r="33" spans="1:20" ht="10.5" customHeight="1">
      <c r="A33" s="1169"/>
      <c r="B33" s="1174"/>
      <c r="C33" s="1175"/>
      <c r="D33" s="1175"/>
      <c r="E33" s="1175"/>
      <c r="F33" s="1175"/>
      <c r="G33" s="1175"/>
      <c r="H33" s="1175"/>
      <c r="I33" s="1175"/>
      <c r="J33" s="1175"/>
      <c r="K33" s="1175"/>
      <c r="L33" s="1175"/>
      <c r="M33" s="1175"/>
      <c r="N33" s="1175"/>
      <c r="O33" s="1175"/>
      <c r="P33" s="1176"/>
      <c r="Q33" s="187"/>
      <c r="R33" s="187"/>
      <c r="S33" s="187"/>
      <c r="T33" s="187"/>
    </row>
    <row r="34" spans="1:20" ht="10.5" customHeight="1" thickBot="1">
      <c r="A34" s="1170"/>
      <c r="B34" s="1177"/>
      <c r="C34" s="1178"/>
      <c r="D34" s="1178"/>
      <c r="E34" s="1178"/>
      <c r="F34" s="1178"/>
      <c r="G34" s="1178"/>
      <c r="H34" s="1178"/>
      <c r="I34" s="1178"/>
      <c r="J34" s="1178"/>
      <c r="K34" s="1178"/>
      <c r="L34" s="1178"/>
      <c r="M34" s="1178"/>
      <c r="N34" s="1178"/>
      <c r="O34" s="1178"/>
      <c r="P34" s="1179"/>
      <c r="Q34" s="187"/>
      <c r="R34" s="187"/>
      <c r="S34" s="187"/>
      <c r="T34" s="187"/>
    </row>
  </sheetData>
  <sheetProtection/>
  <mergeCells count="23">
    <mergeCell ref="T13:T14"/>
    <mergeCell ref="S28:T28"/>
    <mergeCell ref="T8:T10"/>
    <mergeCell ref="D6:N6"/>
    <mergeCell ref="T20:T21"/>
    <mergeCell ref="E9:H9"/>
    <mergeCell ref="A6:C6"/>
    <mergeCell ref="S8:S10"/>
    <mergeCell ref="E8:H8"/>
    <mergeCell ref="A8:D8"/>
    <mergeCell ref="J8:M8"/>
    <mergeCell ref="A32:A34"/>
    <mergeCell ref="B32:P34"/>
    <mergeCell ref="A1:T2"/>
    <mergeCell ref="P8:R9"/>
    <mergeCell ref="S27:T27"/>
    <mergeCell ref="O8:O10"/>
    <mergeCell ref="A19:S19"/>
    <mergeCell ref="A3:T4"/>
    <mergeCell ref="S26:T26"/>
    <mergeCell ref="J9:M9"/>
    <mergeCell ref="A12:T12"/>
    <mergeCell ref="A9:D9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1">
      <selection activeCell="C23" sqref="C23"/>
    </sheetView>
  </sheetViews>
  <sheetFormatPr defaultColWidth="5.7109375" defaultRowHeight="10.5" customHeight="1"/>
  <cols>
    <col min="1" max="1" width="5.7109375" style="9" customWidth="1"/>
    <col min="2" max="2" width="4.421875" style="9" customWidth="1"/>
    <col min="3" max="3" width="3.57421875" style="9" bestFit="1" customWidth="1"/>
    <col min="4" max="4" width="6.14062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5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28125" style="9" customWidth="1"/>
    <col min="20" max="20" width="15.4218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1.7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98</v>
      </c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" customHeight="1" thickBot="1" thickTop="1">
      <c r="A13" s="66">
        <v>38</v>
      </c>
      <c r="B13" s="65">
        <v>10</v>
      </c>
      <c r="C13" s="29" t="s">
        <v>40</v>
      </c>
      <c r="D13" s="133">
        <v>43</v>
      </c>
      <c r="E13" s="184" t="s">
        <v>17</v>
      </c>
      <c r="F13" s="136" t="s">
        <v>27</v>
      </c>
      <c r="G13" s="136" t="s">
        <v>26</v>
      </c>
      <c r="H13" s="133" t="s">
        <v>0</v>
      </c>
      <c r="I13" s="134" t="s">
        <v>0</v>
      </c>
      <c r="J13" s="135" t="s">
        <v>0</v>
      </c>
      <c r="K13" s="136" t="s">
        <v>0</v>
      </c>
      <c r="L13" s="136" t="s">
        <v>0</v>
      </c>
      <c r="M13" s="137" t="s">
        <v>0</v>
      </c>
      <c r="N13" s="138" t="s">
        <v>74</v>
      </c>
      <c r="O13" s="176">
        <f aca="true" t="shared" si="0" ref="O13:T13">O15+O22</f>
        <v>24000</v>
      </c>
      <c r="P13" s="176">
        <f t="shared" si="0"/>
        <v>32000</v>
      </c>
      <c r="Q13" s="176">
        <f t="shared" si="0"/>
        <v>21089.489999999998</v>
      </c>
      <c r="R13" s="176">
        <f t="shared" si="0"/>
        <v>10910.51</v>
      </c>
      <c r="S13" s="185">
        <f t="shared" si="0"/>
        <v>0</v>
      </c>
      <c r="T13" s="169">
        <f t="shared" si="0"/>
        <v>12000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1" customHeight="1" thickBot="1">
      <c r="A14" s="1220"/>
      <c r="B14" s="1221"/>
      <c r="C14" s="1221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77">
        <f>O16</f>
        <v>13000</v>
      </c>
      <c r="P15" s="177">
        <f>P16</f>
        <v>22000</v>
      </c>
      <c r="Q15" s="177">
        <f>Q16</f>
        <v>14155.25</v>
      </c>
      <c r="R15" s="177">
        <f>R16</f>
        <v>7844.75</v>
      </c>
      <c r="S15" s="177">
        <f>S16</f>
        <v>0</v>
      </c>
      <c r="T15" s="1218">
        <v>8000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13000</v>
      </c>
      <c r="P16" s="40">
        <f>P17+P19+P20</f>
        <v>22000</v>
      </c>
      <c r="Q16" s="40">
        <f>Q17+Q19+Q20</f>
        <v>14155.25</v>
      </c>
      <c r="R16" s="40">
        <f>R17+R18+R19+R20</f>
        <v>7844.75</v>
      </c>
      <c r="S16" s="178">
        <f>S17+S18+S19+S20</f>
        <v>0</v>
      </c>
      <c r="T16" s="121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2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199">
        <v>8000</v>
      </c>
      <c r="P17" s="139">
        <v>13000</v>
      </c>
      <c r="Q17" s="139">
        <v>12998.57</v>
      </c>
      <c r="R17" s="139">
        <f>P17-Q17</f>
        <v>1.430000000000291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2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199">
        <v>14000</v>
      </c>
      <c r="P18" s="139"/>
      <c r="Q18" s="139"/>
      <c r="R18" s="139">
        <f>P18-Q18</f>
        <v>0</v>
      </c>
      <c r="S18" s="179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199">
        <v>2000</v>
      </c>
      <c r="P19" s="139">
        <v>4000</v>
      </c>
      <c r="Q19" s="139">
        <v>1156.68</v>
      </c>
      <c r="R19" s="139">
        <f>P19-Q19</f>
        <v>2843.3199999999997</v>
      </c>
      <c r="S19" s="17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3.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0">
        <v>3000</v>
      </c>
      <c r="P20" s="122">
        <v>5000</v>
      </c>
      <c r="Q20" s="122"/>
      <c r="R20" s="139">
        <f>P20-Q20</f>
        <v>5000</v>
      </c>
      <c r="S20" s="180"/>
      <c r="T20" s="17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137"/>
      <c r="B21" s="1138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9"/>
      <c r="T21" s="17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0">
        <f>O23</f>
        <v>11000</v>
      </c>
      <c r="P22" s="140">
        <f>P23</f>
        <v>10000</v>
      </c>
      <c r="Q22" s="140">
        <f>Q23</f>
        <v>6934.24</v>
      </c>
      <c r="R22" s="140">
        <f>R23</f>
        <v>3065.76</v>
      </c>
      <c r="S22" s="140">
        <f>S23</f>
        <v>0</v>
      </c>
      <c r="T22" s="1218">
        <v>4000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32.2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11000</v>
      </c>
      <c r="P23" s="40">
        <f>P24+P25+P26</f>
        <v>10000</v>
      </c>
      <c r="Q23" s="40">
        <f>Q24+Q25+Q26</f>
        <v>6934.24</v>
      </c>
      <c r="R23" s="40">
        <f>R24+R25+R26</f>
        <v>3065.76</v>
      </c>
      <c r="S23" s="181">
        <f>S24+S25+S26</f>
        <v>0</v>
      </c>
      <c r="T23" s="121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199">
        <v>6000</v>
      </c>
      <c r="P24" s="139">
        <v>8000</v>
      </c>
      <c r="Q24" s="139">
        <v>6934.24</v>
      </c>
      <c r="R24" s="139">
        <f>P24-Q24</f>
        <v>1065.7600000000002</v>
      </c>
      <c r="S24" s="179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199">
        <v>1000</v>
      </c>
      <c r="P25" s="139"/>
      <c r="Q25" s="139"/>
      <c r="R25" s="139">
        <f>P25-Q25</f>
        <v>0</v>
      </c>
      <c r="S25" s="179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0">
        <v>4000</v>
      </c>
      <c r="P26" s="175">
        <v>2000</v>
      </c>
      <c r="Q26" s="175"/>
      <c r="R26" s="139">
        <f>P26-Q26</f>
        <v>2000</v>
      </c>
      <c r="S26" s="183"/>
      <c r="T26" s="18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192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230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0.25" customHeight="1">
      <c r="A30" s="147" t="s">
        <v>231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16.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19" ht="21.75" customHeight="1" thickBot="1">
      <c r="A32" s="298" t="s">
        <v>110</v>
      </c>
      <c r="B32" s="298" t="s">
        <v>121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99"/>
      <c r="M32" s="299"/>
      <c r="N32" s="299"/>
      <c r="O32" s="299"/>
      <c r="P32" s="299"/>
      <c r="Q32" s="148"/>
      <c r="R32" s="148"/>
      <c r="S32" s="119"/>
    </row>
    <row r="33" spans="1:28" ht="84" customHeight="1">
      <c r="A33" s="1168" t="s">
        <v>123</v>
      </c>
      <c r="B33" s="1171" t="s">
        <v>124</v>
      </c>
      <c r="C33" s="1172"/>
      <c r="D33" s="1172"/>
      <c r="E33" s="1172"/>
      <c r="F33" s="1172"/>
      <c r="G33" s="1172"/>
      <c r="H33" s="1172"/>
      <c r="I33" s="1172"/>
      <c r="J33" s="1172"/>
      <c r="K33" s="1172"/>
      <c r="L33" s="1172"/>
      <c r="M33" s="1172"/>
      <c r="N33" s="1172"/>
      <c r="O33" s="1172"/>
      <c r="P33" s="1173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</row>
    <row r="34" spans="1:16" ht="10.5" customHeight="1">
      <c r="A34" s="1169"/>
      <c r="B34" s="1174"/>
      <c r="C34" s="1175"/>
      <c r="D34" s="1175"/>
      <c r="E34" s="1175"/>
      <c r="F34" s="1175"/>
      <c r="G34" s="1175"/>
      <c r="H34" s="1175"/>
      <c r="I34" s="1175"/>
      <c r="J34" s="1175"/>
      <c r="K34" s="1175"/>
      <c r="L34" s="1175"/>
      <c r="M34" s="1175"/>
      <c r="N34" s="1175"/>
      <c r="O34" s="1175"/>
      <c r="P34" s="1176"/>
    </row>
    <row r="35" spans="1:16" ht="10.5" customHeight="1" thickBot="1">
      <c r="A35" s="1170"/>
      <c r="B35" s="1177"/>
      <c r="C35" s="1178"/>
      <c r="D35" s="1178"/>
      <c r="E35" s="1178"/>
      <c r="F35" s="1178"/>
      <c r="G35" s="1178"/>
      <c r="H35" s="1178"/>
      <c r="I35" s="1178"/>
      <c r="J35" s="1178"/>
      <c r="K35" s="1178"/>
      <c r="L35" s="1178"/>
      <c r="M35" s="1178"/>
      <c r="N35" s="1178"/>
      <c r="O35" s="1178"/>
      <c r="P35" s="1179"/>
    </row>
  </sheetData>
  <sheetProtection/>
  <mergeCells count="23">
    <mergeCell ref="T15:T16"/>
    <mergeCell ref="A14:T14"/>
    <mergeCell ref="A8:C8"/>
    <mergeCell ref="D8:P8"/>
    <mergeCell ref="S10:S12"/>
    <mergeCell ref="J11:M11"/>
    <mergeCell ref="T10:T12"/>
    <mergeCell ref="P10:R11"/>
    <mergeCell ref="S30:T30"/>
    <mergeCell ref="A21:S21"/>
    <mergeCell ref="T22:T23"/>
    <mergeCell ref="S28:T28"/>
    <mergeCell ref="S29:T29"/>
    <mergeCell ref="A33:A35"/>
    <mergeCell ref="B33:P35"/>
    <mergeCell ref="A6:T7"/>
    <mergeCell ref="J10:M10"/>
    <mergeCell ref="E10:H10"/>
    <mergeCell ref="O10:O12"/>
    <mergeCell ref="A4:T4"/>
    <mergeCell ref="A11:D11"/>
    <mergeCell ref="E11:H11"/>
    <mergeCell ref="A10:D10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1">
      <selection activeCell="C32" sqref="C32"/>
    </sheetView>
  </sheetViews>
  <sheetFormatPr defaultColWidth="5.7109375" defaultRowHeight="10.5" customHeight="1"/>
  <cols>
    <col min="1" max="1" width="5.851562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8515625" style="9" customWidth="1"/>
    <col min="20" max="20" width="15.4218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0.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1134"/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99</v>
      </c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197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" customHeight="1" thickBot="1" thickTop="1">
      <c r="A13" s="66">
        <v>38</v>
      </c>
      <c r="B13" s="65">
        <v>10</v>
      </c>
      <c r="C13" s="29" t="s">
        <v>40</v>
      </c>
      <c r="D13" s="133" t="s">
        <v>76</v>
      </c>
      <c r="E13" s="184" t="s">
        <v>17</v>
      </c>
      <c r="F13" s="136" t="s">
        <v>27</v>
      </c>
      <c r="G13" s="136" t="s">
        <v>26</v>
      </c>
      <c r="H13" s="133" t="s">
        <v>0</v>
      </c>
      <c r="I13" s="134" t="s">
        <v>0</v>
      </c>
      <c r="J13" s="135" t="s">
        <v>0</v>
      </c>
      <c r="K13" s="136" t="s">
        <v>0</v>
      </c>
      <c r="L13" s="136" t="s">
        <v>0</v>
      </c>
      <c r="M13" s="137" t="s">
        <v>0</v>
      </c>
      <c r="N13" s="138" t="s">
        <v>75</v>
      </c>
      <c r="O13" s="176">
        <f aca="true" t="shared" si="0" ref="O13:T13">O15+O22</f>
        <v>31000</v>
      </c>
      <c r="P13" s="176">
        <f t="shared" si="0"/>
        <v>29000</v>
      </c>
      <c r="Q13" s="176">
        <f t="shared" si="0"/>
        <v>9232.820000000002</v>
      </c>
      <c r="R13" s="176">
        <f t="shared" si="0"/>
        <v>19767.18</v>
      </c>
      <c r="S13" s="185">
        <f t="shared" si="0"/>
        <v>0</v>
      </c>
      <c r="T13" s="169">
        <f t="shared" si="0"/>
        <v>20000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1" customHeight="1" thickBot="1">
      <c r="A14" s="1220"/>
      <c r="B14" s="1221"/>
      <c r="C14" s="1221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77">
        <f>O16</f>
        <v>22000</v>
      </c>
      <c r="P15" s="177">
        <f>P16</f>
        <v>21000</v>
      </c>
      <c r="Q15" s="177">
        <f>Q16</f>
        <v>7215.330000000001</v>
      </c>
      <c r="R15" s="177">
        <f>R16</f>
        <v>13784.669999999998</v>
      </c>
      <c r="S15" s="177">
        <f>S16</f>
        <v>0</v>
      </c>
      <c r="T15" s="1218">
        <v>14000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O17+O18+O19+O20</f>
        <v>22000</v>
      </c>
      <c r="P16" s="40">
        <f>P17+P18+P19+P20</f>
        <v>21000</v>
      </c>
      <c r="Q16" s="40">
        <f>Q17+Q18+Q19+Q20</f>
        <v>7215.330000000001</v>
      </c>
      <c r="R16" s="40">
        <f>R17+R18+R19+R20</f>
        <v>13784.669999999998</v>
      </c>
      <c r="S16" s="178">
        <f>S17+S18+S19+S20</f>
        <v>0</v>
      </c>
      <c r="T16" s="121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2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199">
        <v>4000</v>
      </c>
      <c r="P17" s="139">
        <v>4000</v>
      </c>
      <c r="Q17" s="139">
        <v>3888.53</v>
      </c>
      <c r="R17" s="139">
        <f>P17-Q17</f>
        <v>111.4699999999998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2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199">
        <v>5000</v>
      </c>
      <c r="P18" s="139">
        <v>5000</v>
      </c>
      <c r="Q18" s="139"/>
      <c r="R18" s="139">
        <f>P18-Q18</f>
        <v>5000</v>
      </c>
      <c r="S18" s="179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199">
        <v>3000</v>
      </c>
      <c r="P19" s="139">
        <v>3000</v>
      </c>
      <c r="Q19" s="139">
        <v>446</v>
      </c>
      <c r="R19" s="139">
        <f>P19-Q19</f>
        <v>2554</v>
      </c>
      <c r="S19" s="17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3.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0">
        <v>10000</v>
      </c>
      <c r="P20" s="122">
        <v>9000</v>
      </c>
      <c r="Q20" s="122">
        <v>2880.8</v>
      </c>
      <c r="R20" s="139">
        <f>P20-Q20</f>
        <v>6119.2</v>
      </c>
      <c r="S20" s="180"/>
      <c r="T20" s="17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137"/>
      <c r="B21" s="1138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9"/>
      <c r="T21" s="17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0">
        <f>O23</f>
        <v>9000</v>
      </c>
      <c r="P22" s="140">
        <f>P23</f>
        <v>8000</v>
      </c>
      <c r="Q22" s="140">
        <f>Q23</f>
        <v>2017.49</v>
      </c>
      <c r="R22" s="140">
        <f>R23</f>
        <v>5982.51</v>
      </c>
      <c r="S22" s="140">
        <f>S23</f>
        <v>0</v>
      </c>
      <c r="T22" s="1218">
        <v>6000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32.2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9000</v>
      </c>
      <c r="P23" s="40">
        <f>P24+P25+P26</f>
        <v>8000</v>
      </c>
      <c r="Q23" s="40">
        <f>Q24+Q25+Q26</f>
        <v>2017.49</v>
      </c>
      <c r="R23" s="40">
        <f>R24+R25+R26</f>
        <v>5982.51</v>
      </c>
      <c r="S23" s="181">
        <f>S24+S25+S26</f>
        <v>0</v>
      </c>
      <c r="T23" s="121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199">
        <v>4000</v>
      </c>
      <c r="P24" s="139">
        <v>4000</v>
      </c>
      <c r="Q24" s="139">
        <v>1392.28</v>
      </c>
      <c r="R24" s="139">
        <f>P24-Q24</f>
        <v>2607.7200000000003</v>
      </c>
      <c r="S24" s="179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199">
        <v>1000</v>
      </c>
      <c r="P25" s="139">
        <v>1000</v>
      </c>
      <c r="Q25" s="139">
        <v>625.21</v>
      </c>
      <c r="R25" s="139">
        <f>P25-Q25</f>
        <v>374.78999999999996</v>
      </c>
      <c r="S25" s="179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0">
        <v>4000</v>
      </c>
      <c r="P26" s="175">
        <v>3000</v>
      </c>
      <c r="Q26" s="175"/>
      <c r="R26" s="139">
        <f>P26-Q26</f>
        <v>3000</v>
      </c>
      <c r="S26" s="183"/>
      <c r="T26" s="18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192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232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233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19" ht="21.75" customHeight="1">
      <c r="A32" s="298" t="s">
        <v>110</v>
      </c>
      <c r="B32" s="298" t="s">
        <v>121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99"/>
      <c r="M32" s="299"/>
      <c r="N32" s="299"/>
      <c r="O32" s="299"/>
      <c r="P32" s="299"/>
      <c r="Q32" s="148"/>
      <c r="R32" s="148"/>
      <c r="S32" s="119"/>
    </row>
    <row r="33" spans="1:18" ht="17.25" customHeight="1" thickBo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6" ht="87" customHeight="1">
      <c r="A34" s="1168" t="s">
        <v>123</v>
      </c>
      <c r="B34" s="1171" t="s">
        <v>124</v>
      </c>
      <c r="C34" s="1172"/>
      <c r="D34" s="1172"/>
      <c r="E34" s="1172"/>
      <c r="F34" s="1172"/>
      <c r="G34" s="1172"/>
      <c r="H34" s="1172"/>
      <c r="I34" s="1172"/>
      <c r="J34" s="1172"/>
      <c r="K34" s="1172"/>
      <c r="L34" s="1172"/>
      <c r="M34" s="1172"/>
      <c r="N34" s="1172"/>
      <c r="O34" s="1172"/>
      <c r="P34" s="1173"/>
    </row>
    <row r="35" spans="1:16" ht="10.5" customHeight="1">
      <c r="A35" s="1169"/>
      <c r="B35" s="1174"/>
      <c r="C35" s="1175"/>
      <c r="D35" s="1175"/>
      <c r="E35" s="1175"/>
      <c r="F35" s="1175"/>
      <c r="G35" s="1175"/>
      <c r="H35" s="1175"/>
      <c r="I35" s="1175"/>
      <c r="J35" s="1175"/>
      <c r="K35" s="1175"/>
      <c r="L35" s="1175"/>
      <c r="M35" s="1175"/>
      <c r="N35" s="1175"/>
      <c r="O35" s="1175"/>
      <c r="P35" s="1176"/>
    </row>
    <row r="36" spans="1:16" ht="10.5" customHeight="1" thickBot="1">
      <c r="A36" s="1170"/>
      <c r="B36" s="1177"/>
      <c r="C36" s="1178"/>
      <c r="D36" s="1178"/>
      <c r="E36" s="1178"/>
      <c r="F36" s="1178"/>
      <c r="G36" s="1178"/>
      <c r="H36" s="1178"/>
      <c r="I36" s="1178"/>
      <c r="J36" s="1178"/>
      <c r="K36" s="1178"/>
      <c r="L36" s="1178"/>
      <c r="M36" s="1178"/>
      <c r="N36" s="1178"/>
      <c r="O36" s="1178"/>
      <c r="P36" s="1179"/>
    </row>
  </sheetData>
  <sheetProtection/>
  <mergeCells count="23">
    <mergeCell ref="T15:T16"/>
    <mergeCell ref="S30:T30"/>
    <mergeCell ref="T10:T12"/>
    <mergeCell ref="D8:P8"/>
    <mergeCell ref="T22:T23"/>
    <mergeCell ref="E11:H11"/>
    <mergeCell ref="A8:C8"/>
    <mergeCell ref="S10:S12"/>
    <mergeCell ref="E10:H10"/>
    <mergeCell ref="A10:D10"/>
    <mergeCell ref="J10:M10"/>
    <mergeCell ref="A34:A36"/>
    <mergeCell ref="B34:P36"/>
    <mergeCell ref="A4:T5"/>
    <mergeCell ref="P10:R11"/>
    <mergeCell ref="S29:T29"/>
    <mergeCell ref="O10:O12"/>
    <mergeCell ref="A21:S21"/>
    <mergeCell ref="A6:T7"/>
    <mergeCell ref="S28:T28"/>
    <mergeCell ref="J11:M11"/>
    <mergeCell ref="A14:T14"/>
    <mergeCell ref="A11:D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">
      <selection activeCell="C22" sqref="C22"/>
    </sheetView>
  </sheetViews>
  <sheetFormatPr defaultColWidth="5.7109375" defaultRowHeight="10.5" customHeight="1"/>
  <cols>
    <col min="1" max="1" width="6.14062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0.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1134"/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100</v>
      </c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1146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" customHeight="1" thickBot="1" thickTop="1">
      <c r="A13" s="66">
        <v>38</v>
      </c>
      <c r="B13" s="65">
        <v>10</v>
      </c>
      <c r="C13" s="65" t="s">
        <v>40</v>
      </c>
      <c r="D13" s="133" t="s">
        <v>101</v>
      </c>
      <c r="E13" s="184" t="s">
        <v>17</v>
      </c>
      <c r="F13" s="136" t="s">
        <v>27</v>
      </c>
      <c r="G13" s="136" t="s">
        <v>26</v>
      </c>
      <c r="H13" s="133" t="s">
        <v>0</v>
      </c>
      <c r="I13" s="134" t="s">
        <v>0</v>
      </c>
      <c r="J13" s="135" t="s">
        <v>0</v>
      </c>
      <c r="K13" s="136" t="s">
        <v>0</v>
      </c>
      <c r="L13" s="136" t="s">
        <v>0</v>
      </c>
      <c r="M13" s="137" t="s">
        <v>0</v>
      </c>
      <c r="N13" s="138" t="s">
        <v>77</v>
      </c>
      <c r="O13" s="176">
        <f aca="true" t="shared" si="0" ref="O13:T13">O15+O22</f>
        <v>27000</v>
      </c>
      <c r="P13" s="176">
        <f t="shared" si="0"/>
        <v>36000</v>
      </c>
      <c r="Q13" s="176">
        <f t="shared" si="0"/>
        <v>30448.350000000002</v>
      </c>
      <c r="R13" s="176">
        <f t="shared" si="0"/>
        <v>5551.65</v>
      </c>
      <c r="S13" s="185">
        <f t="shared" si="0"/>
        <v>0</v>
      </c>
      <c r="T13" s="169">
        <f t="shared" si="0"/>
        <v>8000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20"/>
      <c r="B14" s="1221"/>
      <c r="C14" s="1221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3.7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77">
        <f>O16</f>
        <v>20000</v>
      </c>
      <c r="P15" s="177">
        <f>P16</f>
        <v>27000</v>
      </c>
      <c r="Q15" s="177">
        <f>Q16</f>
        <v>22224.190000000002</v>
      </c>
      <c r="R15" s="177">
        <f>R16</f>
        <v>4775.8099999999995</v>
      </c>
      <c r="S15" s="177">
        <f>S16</f>
        <v>0</v>
      </c>
      <c r="T15" s="1218">
        <v>6000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O17+O18+O19+O20</f>
        <v>20000</v>
      </c>
      <c r="P16" s="40">
        <f>P17+P18+P19+P20</f>
        <v>27000</v>
      </c>
      <c r="Q16" s="40">
        <f>Q17+Q18+Q19+Q20</f>
        <v>22224.190000000002</v>
      </c>
      <c r="R16" s="40">
        <f>R17+R18+R19+R20</f>
        <v>4775.8099999999995</v>
      </c>
      <c r="S16" s="178">
        <f>S17+S18+S19+S20</f>
        <v>0</v>
      </c>
      <c r="T16" s="121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7.7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199">
        <v>5000</v>
      </c>
      <c r="P17" s="139">
        <v>15000</v>
      </c>
      <c r="Q17" s="139">
        <v>12745.19</v>
      </c>
      <c r="R17" s="139">
        <f>P17-Q17</f>
        <v>2254.8099999999995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199"/>
      <c r="P18" s="139">
        <v>4000</v>
      </c>
      <c r="Q18" s="139"/>
      <c r="R18" s="139">
        <f>P18-Q18</f>
        <v>4000</v>
      </c>
      <c r="S18" s="179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199">
        <v>5000</v>
      </c>
      <c r="P19" s="139"/>
      <c r="Q19" s="139">
        <v>2948</v>
      </c>
      <c r="R19" s="139">
        <f>P19-Q19</f>
        <v>-2948</v>
      </c>
      <c r="S19" s="17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27.7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0">
        <v>10000</v>
      </c>
      <c r="P20" s="122">
        <v>8000</v>
      </c>
      <c r="Q20" s="122">
        <v>6531</v>
      </c>
      <c r="R20" s="139">
        <f>P20-Q20</f>
        <v>1469</v>
      </c>
      <c r="S20" s="180"/>
      <c r="T20" s="17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137"/>
      <c r="B21" s="1138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9"/>
      <c r="T21" s="17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0">
        <f>O23</f>
        <v>7000</v>
      </c>
      <c r="P22" s="140">
        <f>P23</f>
        <v>9000</v>
      </c>
      <c r="Q22" s="140">
        <f>Q23</f>
        <v>8224.16</v>
      </c>
      <c r="R22" s="140">
        <f>R23</f>
        <v>775.8400000000001</v>
      </c>
      <c r="S22" s="140">
        <f>S23</f>
        <v>0</v>
      </c>
      <c r="T22" s="1218">
        <v>2000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7000</v>
      </c>
      <c r="P23" s="40">
        <f>P24+P25+P26</f>
        <v>9000</v>
      </c>
      <c r="Q23" s="40">
        <f>Q24+Q25+Q26</f>
        <v>8224.16</v>
      </c>
      <c r="R23" s="40">
        <f>R24+R25+R26</f>
        <v>775.8400000000001</v>
      </c>
      <c r="S23" s="181">
        <f>S24+S25+S26</f>
        <v>0</v>
      </c>
      <c r="T23" s="121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199"/>
      <c r="P24" s="139">
        <v>3000</v>
      </c>
      <c r="Q24" s="139">
        <v>3000</v>
      </c>
      <c r="R24" s="139">
        <f>P24-Q24</f>
        <v>0</v>
      </c>
      <c r="S24" s="179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199"/>
      <c r="P25" s="139"/>
      <c r="Q25" s="139"/>
      <c r="R25" s="139">
        <f>P25-Q25</f>
        <v>0</v>
      </c>
      <c r="S25" s="179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0">
        <v>7000</v>
      </c>
      <c r="P26" s="175">
        <v>6000</v>
      </c>
      <c r="Q26" s="175">
        <v>5224.16</v>
      </c>
      <c r="R26" s="139">
        <f>P26-Q26</f>
        <v>775.8400000000001</v>
      </c>
      <c r="S26" s="183"/>
      <c r="T26" s="18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192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8" customHeight="1">
      <c r="A29" s="147" t="s">
        <v>217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234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 t="s">
        <v>112</v>
      </c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20" ht="17.25" customHeight="1">
      <c r="A32" s="298" t="s">
        <v>110</v>
      </c>
      <c r="B32" s="298" t="s">
        <v>121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99"/>
      <c r="M32" s="299"/>
      <c r="N32" s="299"/>
      <c r="O32" s="299"/>
      <c r="P32" s="299"/>
      <c r="Q32" s="148"/>
      <c r="R32" s="293"/>
      <c r="S32" s="293"/>
      <c r="T32" s="293"/>
    </row>
    <row r="33" ht="10.5" customHeight="1" thickBot="1"/>
    <row r="34" spans="1:16" ht="80.25" customHeight="1">
      <c r="A34" s="1168" t="s">
        <v>123</v>
      </c>
      <c r="B34" s="1171" t="s">
        <v>124</v>
      </c>
      <c r="C34" s="1172"/>
      <c r="D34" s="1172"/>
      <c r="E34" s="1172"/>
      <c r="F34" s="1172"/>
      <c r="G34" s="1172"/>
      <c r="H34" s="1172"/>
      <c r="I34" s="1172"/>
      <c r="J34" s="1172"/>
      <c r="K34" s="1172"/>
      <c r="L34" s="1172"/>
      <c r="M34" s="1172"/>
      <c r="N34" s="1172"/>
      <c r="O34" s="1172"/>
      <c r="P34" s="1173"/>
    </row>
    <row r="35" spans="1:16" ht="10.5" customHeight="1">
      <c r="A35" s="1169"/>
      <c r="B35" s="1174"/>
      <c r="C35" s="1175"/>
      <c r="D35" s="1175"/>
      <c r="E35" s="1175"/>
      <c r="F35" s="1175"/>
      <c r="G35" s="1175"/>
      <c r="H35" s="1175"/>
      <c r="I35" s="1175"/>
      <c r="J35" s="1175"/>
      <c r="K35" s="1175"/>
      <c r="L35" s="1175"/>
      <c r="M35" s="1175"/>
      <c r="N35" s="1175"/>
      <c r="O35" s="1175"/>
      <c r="P35" s="1176"/>
    </row>
    <row r="36" spans="1:16" ht="10.5" customHeight="1" thickBot="1">
      <c r="A36" s="1170"/>
      <c r="B36" s="1177"/>
      <c r="C36" s="1178"/>
      <c r="D36" s="1178"/>
      <c r="E36" s="1178"/>
      <c r="F36" s="1178"/>
      <c r="G36" s="1178"/>
      <c r="H36" s="1178"/>
      <c r="I36" s="1178"/>
      <c r="J36" s="1178"/>
      <c r="K36" s="1178"/>
      <c r="L36" s="1178"/>
      <c r="M36" s="1178"/>
      <c r="N36" s="1178"/>
      <c r="O36" s="1178"/>
      <c r="P36" s="1179"/>
    </row>
  </sheetData>
  <sheetProtection/>
  <mergeCells count="23">
    <mergeCell ref="A4:T5"/>
    <mergeCell ref="A8:C8"/>
    <mergeCell ref="D8:Q8"/>
    <mergeCell ref="A11:D11"/>
    <mergeCell ref="J11:M11"/>
    <mergeCell ref="S10:S12"/>
    <mergeCell ref="A14:T14"/>
    <mergeCell ref="S29:T29"/>
    <mergeCell ref="A10:D10"/>
    <mergeCell ref="A6:T7"/>
    <mergeCell ref="P10:R11"/>
    <mergeCell ref="E11:H11"/>
    <mergeCell ref="O10:O12"/>
    <mergeCell ref="A34:A36"/>
    <mergeCell ref="B34:P36"/>
    <mergeCell ref="E10:H10"/>
    <mergeCell ref="J10:M10"/>
    <mergeCell ref="A21:S21"/>
    <mergeCell ref="T22:T23"/>
    <mergeCell ref="S28:T28"/>
    <mergeCell ref="T15:T16"/>
    <mergeCell ref="T10:T12"/>
    <mergeCell ref="S30:T30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IM311"/>
  <sheetViews>
    <sheetView zoomScalePageLayoutView="0" workbookViewId="0" topLeftCell="H1">
      <pane ySplit="8" topLeftCell="A9" activePane="bottomLeft" state="frozen"/>
      <selection pane="topLeft" activeCell="D1" sqref="D1"/>
      <selection pane="bottomLeft" activeCell="T25" sqref="T25"/>
    </sheetView>
  </sheetViews>
  <sheetFormatPr defaultColWidth="5.7109375" defaultRowHeight="12.75"/>
  <cols>
    <col min="1" max="1" width="2.140625" style="9" customWidth="1"/>
    <col min="2" max="2" width="4.140625" style="9" customWidth="1"/>
    <col min="3" max="3" width="4.57421875" style="9" customWidth="1"/>
    <col min="4" max="4" width="3.7109375" style="9" customWidth="1"/>
    <col min="5" max="5" width="3.57421875" style="9" customWidth="1"/>
    <col min="6" max="8" width="4.7109375" style="9" customWidth="1"/>
    <col min="9" max="9" width="5.57421875" style="9" customWidth="1"/>
    <col min="10" max="10" width="4.7109375" style="9" customWidth="1"/>
    <col min="11" max="11" width="4.57421875" style="9" customWidth="1"/>
    <col min="12" max="12" width="3.7109375" style="9" customWidth="1"/>
    <col min="13" max="13" width="4.8515625" style="9" hidden="1" customWidth="1"/>
    <col min="14" max="14" width="4.421875" style="9" hidden="1" customWidth="1"/>
    <col min="15" max="15" width="50.7109375" style="9" customWidth="1"/>
    <col min="16" max="16" width="18.140625" style="9" customWidth="1"/>
    <col min="17" max="17" width="16.57421875" style="9" customWidth="1"/>
    <col min="18" max="18" width="18.140625" style="9" customWidth="1"/>
    <col min="19" max="19" width="17.140625" style="9" customWidth="1"/>
    <col min="20" max="20" width="19.140625" style="9" customWidth="1"/>
    <col min="21" max="21" width="16.140625" style="9" customWidth="1"/>
    <col min="22" max="22" width="18.140625" style="9" customWidth="1"/>
    <col min="23" max="247" width="5.7109375" style="9" bestFit="1" customWidth="1"/>
    <col min="248" max="16384" width="5.7109375" style="9" customWidth="1"/>
  </cols>
  <sheetData>
    <row r="1" spans="2:247" ht="10.5" customHeight="1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2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2:247" ht="25.5" customHeight="1">
      <c r="B2" s="1134" t="s">
        <v>15</v>
      </c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40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2:247" ht="0.75" customHeight="1"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2:247" ht="36" customHeight="1">
      <c r="B4" s="1120" t="s">
        <v>199</v>
      </c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  <c r="N4" s="1120"/>
      <c r="O4" s="1120"/>
      <c r="P4" s="1120"/>
      <c r="Q4" s="1120"/>
      <c r="R4" s="1120"/>
      <c r="S4" s="1120"/>
      <c r="T4" s="451"/>
      <c r="U4" s="45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2:247" ht="0.75" customHeight="1" thickBot="1"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2:247" ht="15.75" customHeight="1" thickBot="1">
      <c r="B6" s="1150" t="s">
        <v>2</v>
      </c>
      <c r="C6" s="1151" t="s">
        <v>0</v>
      </c>
      <c r="D6" s="1151" t="s">
        <v>0</v>
      </c>
      <c r="E6" s="1152" t="s">
        <v>0</v>
      </c>
      <c r="F6" s="1150" t="s">
        <v>3</v>
      </c>
      <c r="G6" s="1151" t="s">
        <v>0</v>
      </c>
      <c r="H6" s="1151" t="s">
        <v>0</v>
      </c>
      <c r="I6" s="1152" t="s">
        <v>0</v>
      </c>
      <c r="J6" s="452" t="s">
        <v>4</v>
      </c>
      <c r="K6" s="1153" t="s">
        <v>5</v>
      </c>
      <c r="L6" s="1154" t="s">
        <v>0</v>
      </c>
      <c r="M6" s="1154" t="s">
        <v>0</v>
      </c>
      <c r="N6" s="1155" t="s">
        <v>0</v>
      </c>
      <c r="O6" s="453" t="s">
        <v>0</v>
      </c>
      <c r="P6" s="1225" t="s">
        <v>200</v>
      </c>
      <c r="Q6" s="1228" t="s">
        <v>204</v>
      </c>
      <c r="R6" s="1203" t="s">
        <v>201</v>
      </c>
      <c r="S6" s="1189" t="s">
        <v>202</v>
      </c>
      <c r="T6" s="1242" t="s">
        <v>203</v>
      </c>
      <c r="U6" s="1225" t="s">
        <v>126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2:247" ht="14.25" customHeight="1" thickBot="1">
      <c r="B7" s="1233" t="s">
        <v>6</v>
      </c>
      <c r="C7" s="1234" t="s">
        <v>0</v>
      </c>
      <c r="D7" s="1234" t="s">
        <v>0</v>
      </c>
      <c r="E7" s="1235" t="s">
        <v>0</v>
      </c>
      <c r="F7" s="1233" t="s">
        <v>6</v>
      </c>
      <c r="G7" s="1234" t="s">
        <v>0</v>
      </c>
      <c r="H7" s="1234" t="s">
        <v>0</v>
      </c>
      <c r="I7" s="1235" t="s">
        <v>0</v>
      </c>
      <c r="J7" s="50" t="s">
        <v>7</v>
      </c>
      <c r="K7" s="1233" t="s">
        <v>6</v>
      </c>
      <c r="L7" s="1234" t="s">
        <v>0</v>
      </c>
      <c r="M7" s="1157" t="s">
        <v>0</v>
      </c>
      <c r="N7" s="1158" t="s">
        <v>0</v>
      </c>
      <c r="O7" s="454" t="s">
        <v>8</v>
      </c>
      <c r="P7" s="1226"/>
      <c r="Q7" s="1229"/>
      <c r="R7" s="1204"/>
      <c r="S7" s="1190"/>
      <c r="T7" s="1243"/>
      <c r="U7" s="1226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2:247" ht="111.75" customHeight="1" thickBot="1" thickTop="1">
      <c r="B8" s="455" t="s">
        <v>9</v>
      </c>
      <c r="C8" s="455" t="s">
        <v>10</v>
      </c>
      <c r="D8" s="455" t="s">
        <v>11</v>
      </c>
      <c r="E8" s="455" t="s">
        <v>12</v>
      </c>
      <c r="F8" s="455" t="s">
        <v>9</v>
      </c>
      <c r="G8" s="455" t="s">
        <v>10</v>
      </c>
      <c r="H8" s="455" t="s">
        <v>11</v>
      </c>
      <c r="I8" s="455" t="s">
        <v>12</v>
      </c>
      <c r="J8" s="52" t="s">
        <v>9</v>
      </c>
      <c r="K8" s="455" t="s">
        <v>9</v>
      </c>
      <c r="L8" s="455" t="s">
        <v>10</v>
      </c>
      <c r="M8" s="456" t="s">
        <v>11</v>
      </c>
      <c r="N8" s="14" t="s">
        <v>12</v>
      </c>
      <c r="O8" s="457" t="s">
        <v>0</v>
      </c>
      <c r="P8" s="1227"/>
      <c r="Q8" s="1230"/>
      <c r="R8" s="1231"/>
      <c r="S8" s="1190"/>
      <c r="T8" s="1243"/>
      <c r="U8" s="1232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2:247" ht="20.25" customHeight="1">
      <c r="B9" s="758">
        <v>38</v>
      </c>
      <c r="C9" s="759">
        <v>10</v>
      </c>
      <c r="D9" s="759" t="s">
        <v>32</v>
      </c>
      <c r="E9" s="760" t="s">
        <v>85</v>
      </c>
      <c r="F9" s="761" t="s">
        <v>17</v>
      </c>
      <c r="G9" s="762" t="s">
        <v>27</v>
      </c>
      <c r="H9" s="762" t="s">
        <v>26</v>
      </c>
      <c r="I9" s="763" t="s">
        <v>0</v>
      </c>
      <c r="J9" s="764" t="s">
        <v>0</v>
      </c>
      <c r="K9" s="765" t="s">
        <v>0</v>
      </c>
      <c r="L9" s="766" t="s">
        <v>0</v>
      </c>
      <c r="M9" s="766" t="s">
        <v>0</v>
      </c>
      <c r="N9" s="763" t="s">
        <v>0</v>
      </c>
      <c r="O9" s="767" t="s">
        <v>64</v>
      </c>
      <c r="P9" s="768">
        <f>P10+P16+P21</f>
        <v>20000</v>
      </c>
      <c r="Q9" s="768">
        <f>Q10+Q16+Q21</f>
        <v>697.26</v>
      </c>
      <c r="R9" s="768">
        <f>R10+R16+R21</f>
        <v>0</v>
      </c>
      <c r="S9" s="768">
        <f>S10+S16</f>
        <v>0</v>
      </c>
      <c r="T9" s="768">
        <f>R9-S9</f>
        <v>0</v>
      </c>
      <c r="U9" s="769">
        <f>U10+U16+U21</f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2:247" ht="15.75" customHeight="1">
      <c r="B10" s="770" t="s">
        <v>0</v>
      </c>
      <c r="C10" s="771" t="s">
        <v>0</v>
      </c>
      <c r="D10" s="771" t="s">
        <v>0</v>
      </c>
      <c r="E10" s="772" t="s">
        <v>0</v>
      </c>
      <c r="F10" s="770" t="s">
        <v>0</v>
      </c>
      <c r="G10" s="771" t="s">
        <v>0</v>
      </c>
      <c r="H10" s="771" t="s">
        <v>0</v>
      </c>
      <c r="I10" s="773" t="s">
        <v>54</v>
      </c>
      <c r="J10" s="774" t="s">
        <v>0</v>
      </c>
      <c r="K10" s="775" t="s">
        <v>0</v>
      </c>
      <c r="L10" s="776" t="s">
        <v>0</v>
      </c>
      <c r="M10" s="776" t="s">
        <v>0</v>
      </c>
      <c r="N10" s="773" t="s">
        <v>0</v>
      </c>
      <c r="O10" s="777" t="s">
        <v>55</v>
      </c>
      <c r="P10" s="778">
        <f>P11</f>
        <v>14000</v>
      </c>
      <c r="Q10" s="778">
        <f>Q11</f>
        <v>697.26</v>
      </c>
      <c r="R10" s="778"/>
      <c r="S10" s="778">
        <f>S11</f>
        <v>0</v>
      </c>
      <c r="T10" s="778">
        <f>R10-S10</f>
        <v>0</v>
      </c>
      <c r="U10" s="779">
        <f>U11</f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2:247" ht="15.75" customHeight="1">
      <c r="B11" s="780" t="s">
        <v>0</v>
      </c>
      <c r="C11" s="781" t="s">
        <v>0</v>
      </c>
      <c r="D11" s="781" t="s">
        <v>0</v>
      </c>
      <c r="E11" s="782" t="s">
        <v>0</v>
      </c>
      <c r="F11" s="780" t="s">
        <v>0</v>
      </c>
      <c r="G11" s="781" t="s">
        <v>0</v>
      </c>
      <c r="H11" s="781" t="s">
        <v>0</v>
      </c>
      <c r="I11" s="783" t="s">
        <v>0</v>
      </c>
      <c r="J11" s="784" t="s">
        <v>0</v>
      </c>
      <c r="K11" s="785" t="s">
        <v>29</v>
      </c>
      <c r="L11" s="786" t="s">
        <v>0</v>
      </c>
      <c r="M11" s="786" t="s">
        <v>0</v>
      </c>
      <c r="N11" s="787" t="s">
        <v>0</v>
      </c>
      <c r="O11" s="788" t="s">
        <v>30</v>
      </c>
      <c r="P11" s="789">
        <f>P12+P13+P14+P15</f>
        <v>14000</v>
      </c>
      <c r="Q11" s="789">
        <f>Q12+Q13+Q14+Q15</f>
        <v>697.26</v>
      </c>
      <c r="R11" s="789">
        <f>R12+R13+R14+R15</f>
        <v>0</v>
      </c>
      <c r="S11" s="789">
        <f>S12+S13+S14+S15</f>
        <v>0</v>
      </c>
      <c r="T11" s="789">
        <f>R11-S11</f>
        <v>0</v>
      </c>
      <c r="U11" s="790">
        <f>U12+U13+U14+U15</f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15.75" customHeight="1">
      <c r="B12" s="770" t="s">
        <v>0</v>
      </c>
      <c r="C12" s="771" t="s">
        <v>0</v>
      </c>
      <c r="D12" s="771" t="s">
        <v>0</v>
      </c>
      <c r="E12" s="772" t="s">
        <v>0</v>
      </c>
      <c r="F12" s="770" t="s">
        <v>0</v>
      </c>
      <c r="G12" s="771" t="s">
        <v>0</v>
      </c>
      <c r="H12" s="771" t="s">
        <v>0</v>
      </c>
      <c r="I12" s="772" t="s">
        <v>0</v>
      </c>
      <c r="J12" s="791" t="s">
        <v>0</v>
      </c>
      <c r="K12" s="770"/>
      <c r="L12" s="792" t="s">
        <v>22</v>
      </c>
      <c r="M12" s="792" t="s">
        <v>0</v>
      </c>
      <c r="N12" s="793" t="s">
        <v>0</v>
      </c>
      <c r="O12" s="794" t="s">
        <v>31</v>
      </c>
      <c r="P12" s="795">
        <v>9000</v>
      </c>
      <c r="Q12" s="795">
        <v>27.96</v>
      </c>
      <c r="R12" s="795"/>
      <c r="S12" s="796"/>
      <c r="T12" s="797"/>
      <c r="U12" s="798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2:247" ht="15.75" customHeight="1">
      <c r="B13" s="770"/>
      <c r="C13" s="771"/>
      <c r="D13" s="771"/>
      <c r="E13" s="772"/>
      <c r="F13" s="770"/>
      <c r="G13" s="771"/>
      <c r="H13" s="771"/>
      <c r="I13" s="772"/>
      <c r="J13" s="791"/>
      <c r="K13" s="770"/>
      <c r="L13" s="792" t="s">
        <v>25</v>
      </c>
      <c r="M13" s="792"/>
      <c r="N13" s="793"/>
      <c r="O13" s="794" t="s">
        <v>34</v>
      </c>
      <c r="P13" s="795"/>
      <c r="Q13" s="795"/>
      <c r="R13" s="795"/>
      <c r="S13" s="796"/>
      <c r="T13" s="797"/>
      <c r="U13" s="79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15.75" customHeight="1">
      <c r="B14" s="770" t="s">
        <v>0</v>
      </c>
      <c r="C14" s="771" t="s">
        <v>0</v>
      </c>
      <c r="D14" s="771" t="s">
        <v>0</v>
      </c>
      <c r="E14" s="772" t="s">
        <v>0</v>
      </c>
      <c r="F14" s="770" t="s">
        <v>0</v>
      </c>
      <c r="G14" s="771" t="s">
        <v>0</v>
      </c>
      <c r="H14" s="771" t="s">
        <v>0</v>
      </c>
      <c r="I14" s="772" t="s">
        <v>0</v>
      </c>
      <c r="J14" s="791" t="s">
        <v>0</v>
      </c>
      <c r="K14" s="770" t="s">
        <v>0</v>
      </c>
      <c r="L14" s="792" t="s">
        <v>35</v>
      </c>
      <c r="M14" s="792" t="s">
        <v>0</v>
      </c>
      <c r="N14" s="793" t="s">
        <v>0</v>
      </c>
      <c r="O14" s="794" t="s">
        <v>36</v>
      </c>
      <c r="P14" s="795">
        <v>2000</v>
      </c>
      <c r="Q14" s="795">
        <v>669.3</v>
      </c>
      <c r="R14" s="795"/>
      <c r="S14" s="796"/>
      <c r="T14" s="797"/>
      <c r="U14" s="79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15.75" customHeight="1" thickBot="1">
      <c r="B15" s="799" t="s">
        <v>0</v>
      </c>
      <c r="C15" s="800" t="s">
        <v>0</v>
      </c>
      <c r="D15" s="800" t="s">
        <v>0</v>
      </c>
      <c r="E15" s="801" t="s">
        <v>0</v>
      </c>
      <c r="F15" s="799" t="s">
        <v>0</v>
      </c>
      <c r="G15" s="800" t="s">
        <v>0</v>
      </c>
      <c r="H15" s="800" t="s">
        <v>0</v>
      </c>
      <c r="I15" s="801" t="s">
        <v>0</v>
      </c>
      <c r="J15" s="802" t="s">
        <v>0</v>
      </c>
      <c r="K15" s="799" t="s">
        <v>0</v>
      </c>
      <c r="L15" s="803" t="s">
        <v>38</v>
      </c>
      <c r="M15" s="803" t="s">
        <v>0</v>
      </c>
      <c r="N15" s="804" t="s">
        <v>0</v>
      </c>
      <c r="O15" s="805" t="s">
        <v>39</v>
      </c>
      <c r="P15" s="806">
        <v>3000</v>
      </c>
      <c r="Q15" s="806"/>
      <c r="R15" s="806"/>
      <c r="S15" s="796"/>
      <c r="T15" s="797"/>
      <c r="U15" s="80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2:247" ht="15.75" customHeight="1">
      <c r="B16" s="808" t="s">
        <v>0</v>
      </c>
      <c r="C16" s="809" t="s">
        <v>0</v>
      </c>
      <c r="D16" s="809" t="s">
        <v>0</v>
      </c>
      <c r="E16" s="810" t="s">
        <v>0</v>
      </c>
      <c r="F16" s="808" t="s">
        <v>0</v>
      </c>
      <c r="G16" s="809" t="s">
        <v>0</v>
      </c>
      <c r="H16" s="809" t="s">
        <v>0</v>
      </c>
      <c r="I16" s="811" t="s">
        <v>48</v>
      </c>
      <c r="J16" s="812" t="s">
        <v>0</v>
      </c>
      <c r="K16" s="813" t="s">
        <v>0</v>
      </c>
      <c r="L16" s="814" t="s">
        <v>0</v>
      </c>
      <c r="M16" s="814" t="s">
        <v>0</v>
      </c>
      <c r="N16" s="811" t="s">
        <v>0</v>
      </c>
      <c r="O16" s="815" t="s">
        <v>56</v>
      </c>
      <c r="P16" s="816">
        <f>P17</f>
        <v>6000</v>
      </c>
      <c r="Q16" s="816"/>
      <c r="R16" s="816"/>
      <c r="S16" s="817"/>
      <c r="T16" s="816"/>
      <c r="U16" s="818">
        <f>U17</f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2:247" ht="15.75" customHeight="1">
      <c r="B17" s="780" t="s">
        <v>0</v>
      </c>
      <c r="C17" s="781" t="s">
        <v>0</v>
      </c>
      <c r="D17" s="781" t="s">
        <v>0</v>
      </c>
      <c r="E17" s="783" t="s">
        <v>0</v>
      </c>
      <c r="F17" s="780" t="s">
        <v>0</v>
      </c>
      <c r="G17" s="781" t="s">
        <v>0</v>
      </c>
      <c r="H17" s="781" t="s">
        <v>0</v>
      </c>
      <c r="I17" s="783" t="s">
        <v>0</v>
      </c>
      <c r="J17" s="784" t="s">
        <v>0</v>
      </c>
      <c r="K17" s="785" t="s">
        <v>29</v>
      </c>
      <c r="L17" s="786" t="s">
        <v>0</v>
      </c>
      <c r="M17" s="786" t="s">
        <v>0</v>
      </c>
      <c r="N17" s="787" t="s">
        <v>0</v>
      </c>
      <c r="O17" s="788" t="s">
        <v>30</v>
      </c>
      <c r="P17" s="789">
        <f>P18+P19+P20</f>
        <v>6000</v>
      </c>
      <c r="Q17" s="789"/>
      <c r="R17" s="789">
        <f>R18+R19+R20</f>
        <v>0</v>
      </c>
      <c r="S17" s="789">
        <f>S18+S19+S20</f>
        <v>0</v>
      </c>
      <c r="T17" s="789">
        <f>R17-S17</f>
        <v>0</v>
      </c>
      <c r="U17" s="790">
        <f>U18+U19+U20</f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2:247" ht="15.75" customHeight="1">
      <c r="B18" s="770" t="s">
        <v>0</v>
      </c>
      <c r="C18" s="771" t="s">
        <v>0</v>
      </c>
      <c r="D18" s="771" t="s">
        <v>0</v>
      </c>
      <c r="E18" s="772" t="s">
        <v>0</v>
      </c>
      <c r="F18" s="770" t="s">
        <v>0</v>
      </c>
      <c r="G18" s="771" t="s">
        <v>0</v>
      </c>
      <c r="H18" s="771" t="s">
        <v>0</v>
      </c>
      <c r="I18" s="772" t="s">
        <v>0</v>
      </c>
      <c r="J18" s="791" t="s">
        <v>0</v>
      </c>
      <c r="K18" s="770" t="s">
        <v>0</v>
      </c>
      <c r="L18" s="792" t="s">
        <v>22</v>
      </c>
      <c r="M18" s="792" t="s">
        <v>0</v>
      </c>
      <c r="N18" s="793" t="s">
        <v>0</v>
      </c>
      <c r="O18" s="794" t="s">
        <v>31</v>
      </c>
      <c r="P18" s="795">
        <v>3000</v>
      </c>
      <c r="Q18" s="795"/>
      <c r="R18" s="798"/>
      <c r="S18" s="819"/>
      <c r="T18" s="795"/>
      <c r="U18" s="7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2:247" ht="15.75" customHeight="1">
      <c r="B19" s="770" t="s">
        <v>0</v>
      </c>
      <c r="C19" s="771" t="s">
        <v>0</v>
      </c>
      <c r="D19" s="771" t="s">
        <v>0</v>
      </c>
      <c r="E19" s="772" t="s">
        <v>0</v>
      </c>
      <c r="F19" s="770" t="s">
        <v>0</v>
      </c>
      <c r="G19" s="771" t="s">
        <v>0</v>
      </c>
      <c r="H19" s="771" t="s">
        <v>0</v>
      </c>
      <c r="I19" s="772" t="s">
        <v>0</v>
      </c>
      <c r="J19" s="791" t="s">
        <v>0</v>
      </c>
      <c r="K19" s="770" t="s">
        <v>0</v>
      </c>
      <c r="L19" s="792" t="s">
        <v>35</v>
      </c>
      <c r="M19" s="792" t="s">
        <v>0</v>
      </c>
      <c r="N19" s="793" t="s">
        <v>0</v>
      </c>
      <c r="O19" s="794" t="s">
        <v>36</v>
      </c>
      <c r="P19" s="795">
        <v>1000</v>
      </c>
      <c r="Q19" s="795"/>
      <c r="R19" s="798"/>
      <c r="S19" s="819"/>
      <c r="T19" s="795"/>
      <c r="U19" s="798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2:247" ht="15.75" customHeight="1" thickBot="1">
      <c r="B20" s="799" t="s">
        <v>0</v>
      </c>
      <c r="C20" s="800" t="s">
        <v>0</v>
      </c>
      <c r="D20" s="800" t="s">
        <v>0</v>
      </c>
      <c r="E20" s="801" t="s">
        <v>0</v>
      </c>
      <c r="F20" s="799" t="s">
        <v>0</v>
      </c>
      <c r="G20" s="800" t="s">
        <v>0</v>
      </c>
      <c r="H20" s="800" t="s">
        <v>0</v>
      </c>
      <c r="I20" s="801" t="s">
        <v>0</v>
      </c>
      <c r="J20" s="802" t="s">
        <v>0</v>
      </c>
      <c r="K20" s="799" t="s">
        <v>0</v>
      </c>
      <c r="L20" s="803" t="s">
        <v>38</v>
      </c>
      <c r="M20" s="803" t="s">
        <v>0</v>
      </c>
      <c r="N20" s="804" t="s">
        <v>0</v>
      </c>
      <c r="O20" s="805" t="s">
        <v>39</v>
      </c>
      <c r="P20" s="806">
        <v>2000</v>
      </c>
      <c r="Q20" s="806"/>
      <c r="R20" s="807"/>
      <c r="S20" s="820"/>
      <c r="T20" s="795"/>
      <c r="U20" s="80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2:247" ht="15.75" customHeight="1">
      <c r="B21" s="808" t="s">
        <v>0</v>
      </c>
      <c r="C21" s="809" t="s">
        <v>0</v>
      </c>
      <c r="D21" s="809" t="s">
        <v>0</v>
      </c>
      <c r="E21" s="810" t="s">
        <v>0</v>
      </c>
      <c r="F21" s="808" t="s">
        <v>0</v>
      </c>
      <c r="G21" s="809" t="s">
        <v>0</v>
      </c>
      <c r="H21" s="809" t="s">
        <v>0</v>
      </c>
      <c r="I21" s="821" t="s">
        <v>17</v>
      </c>
      <c r="J21" s="812" t="s">
        <v>0</v>
      </c>
      <c r="K21" s="813" t="s">
        <v>0</v>
      </c>
      <c r="L21" s="814" t="s">
        <v>0</v>
      </c>
      <c r="M21" s="814" t="s">
        <v>0</v>
      </c>
      <c r="N21" s="811" t="s">
        <v>0</v>
      </c>
      <c r="O21" s="815" t="s">
        <v>81</v>
      </c>
      <c r="P21" s="816"/>
      <c r="Q21" s="816"/>
      <c r="R21" s="816"/>
      <c r="S21" s="816"/>
      <c r="T21" s="816"/>
      <c r="U21" s="818">
        <f>U22</f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2:247" ht="15.75" customHeight="1">
      <c r="B22" s="780" t="s">
        <v>0</v>
      </c>
      <c r="C22" s="781" t="s">
        <v>0</v>
      </c>
      <c r="D22" s="781" t="s">
        <v>0</v>
      </c>
      <c r="E22" s="783" t="s">
        <v>0</v>
      </c>
      <c r="F22" s="780" t="s">
        <v>0</v>
      </c>
      <c r="G22" s="781" t="s">
        <v>0</v>
      </c>
      <c r="H22" s="781" t="s">
        <v>0</v>
      </c>
      <c r="I22" s="783" t="s">
        <v>0</v>
      </c>
      <c r="J22" s="784" t="s">
        <v>0</v>
      </c>
      <c r="K22" s="785" t="s">
        <v>29</v>
      </c>
      <c r="L22" s="786" t="s">
        <v>0</v>
      </c>
      <c r="M22" s="786" t="s">
        <v>0</v>
      </c>
      <c r="N22" s="787" t="s">
        <v>0</v>
      </c>
      <c r="O22" s="788" t="s">
        <v>30</v>
      </c>
      <c r="P22" s="789">
        <f>P23+P24+P25+P26</f>
        <v>0</v>
      </c>
      <c r="Q22" s="789"/>
      <c r="R22" s="789">
        <f>R23+R24+R25+R26</f>
        <v>0</v>
      </c>
      <c r="S22" s="789">
        <f>S23+S24+S25+S26</f>
        <v>0</v>
      </c>
      <c r="T22" s="789">
        <f>R22-S22</f>
        <v>0</v>
      </c>
      <c r="U22" s="790">
        <f>U23+U24+U25+U26</f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2:247" ht="15.75" customHeight="1">
      <c r="B23" s="770" t="s">
        <v>0</v>
      </c>
      <c r="C23" s="771" t="s">
        <v>0</v>
      </c>
      <c r="D23" s="771" t="s">
        <v>0</v>
      </c>
      <c r="E23" s="772" t="s">
        <v>0</v>
      </c>
      <c r="F23" s="770" t="s">
        <v>0</v>
      </c>
      <c r="G23" s="771" t="s">
        <v>0</v>
      </c>
      <c r="H23" s="771" t="s">
        <v>0</v>
      </c>
      <c r="I23" s="772" t="s">
        <v>0</v>
      </c>
      <c r="J23" s="791" t="s">
        <v>0</v>
      </c>
      <c r="K23" s="770" t="s">
        <v>0</v>
      </c>
      <c r="L23" s="792" t="s">
        <v>22</v>
      </c>
      <c r="M23" s="792" t="s">
        <v>0</v>
      </c>
      <c r="N23" s="793" t="s">
        <v>0</v>
      </c>
      <c r="O23" s="794" t="s">
        <v>31</v>
      </c>
      <c r="P23" s="795"/>
      <c r="Q23" s="795"/>
      <c r="R23" s="798"/>
      <c r="S23" s="822"/>
      <c r="T23" s="795"/>
      <c r="U23" s="79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2:247" ht="15.75" customHeight="1">
      <c r="B24" s="770"/>
      <c r="C24" s="771"/>
      <c r="D24" s="771"/>
      <c r="E24" s="772"/>
      <c r="F24" s="770"/>
      <c r="G24" s="771"/>
      <c r="H24" s="771"/>
      <c r="I24" s="772"/>
      <c r="J24" s="791"/>
      <c r="K24" s="770"/>
      <c r="L24" s="823">
        <v>3</v>
      </c>
      <c r="M24" s="792"/>
      <c r="N24" s="793"/>
      <c r="O24" s="794" t="s">
        <v>34</v>
      </c>
      <c r="P24" s="795"/>
      <c r="Q24" s="795"/>
      <c r="R24" s="798"/>
      <c r="S24" s="822"/>
      <c r="T24" s="795"/>
      <c r="U24" s="798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2:247" ht="15.75" customHeight="1">
      <c r="B25" s="770" t="s">
        <v>0</v>
      </c>
      <c r="C25" s="771" t="s">
        <v>0</v>
      </c>
      <c r="D25" s="771" t="s">
        <v>0</v>
      </c>
      <c r="E25" s="772" t="s">
        <v>0</v>
      </c>
      <c r="F25" s="770" t="s">
        <v>0</v>
      </c>
      <c r="G25" s="771" t="s">
        <v>0</v>
      </c>
      <c r="H25" s="771" t="s">
        <v>0</v>
      </c>
      <c r="I25" s="772" t="s">
        <v>0</v>
      </c>
      <c r="J25" s="791" t="s">
        <v>0</v>
      </c>
      <c r="K25" s="770" t="s">
        <v>0</v>
      </c>
      <c r="L25" s="792" t="s">
        <v>35</v>
      </c>
      <c r="M25" s="792" t="s">
        <v>0</v>
      </c>
      <c r="N25" s="793" t="s">
        <v>0</v>
      </c>
      <c r="O25" s="794" t="s">
        <v>36</v>
      </c>
      <c r="P25" s="795"/>
      <c r="Q25" s="795"/>
      <c r="R25" s="798"/>
      <c r="S25" s="822"/>
      <c r="T25" s="795"/>
      <c r="U25" s="798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2:247" ht="15.75" customHeight="1" thickBot="1">
      <c r="B26" s="799" t="s">
        <v>0</v>
      </c>
      <c r="C26" s="800" t="s">
        <v>0</v>
      </c>
      <c r="D26" s="800" t="s">
        <v>0</v>
      </c>
      <c r="E26" s="801" t="s">
        <v>0</v>
      </c>
      <c r="F26" s="799" t="s">
        <v>0</v>
      </c>
      <c r="G26" s="800" t="s">
        <v>0</v>
      </c>
      <c r="H26" s="800" t="s">
        <v>0</v>
      </c>
      <c r="I26" s="801" t="s">
        <v>0</v>
      </c>
      <c r="J26" s="802" t="s">
        <v>0</v>
      </c>
      <c r="K26" s="799" t="s">
        <v>0</v>
      </c>
      <c r="L26" s="803" t="s">
        <v>38</v>
      </c>
      <c r="M26" s="803" t="s">
        <v>0</v>
      </c>
      <c r="N26" s="804" t="s">
        <v>0</v>
      </c>
      <c r="O26" s="805" t="s">
        <v>39</v>
      </c>
      <c r="P26" s="806"/>
      <c r="Q26" s="806"/>
      <c r="R26" s="807"/>
      <c r="S26" s="824"/>
      <c r="T26" s="795"/>
      <c r="U26" s="80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2:247" ht="15.75" customHeight="1" thickBot="1">
      <c r="B27" s="825"/>
      <c r="C27" s="826"/>
      <c r="D27" s="826"/>
      <c r="E27" s="827"/>
      <c r="F27" s="825"/>
      <c r="G27" s="826"/>
      <c r="H27" s="826"/>
      <c r="I27" s="828"/>
      <c r="J27" s="829"/>
      <c r="K27" s="830"/>
      <c r="L27" s="831"/>
      <c r="M27" s="831"/>
      <c r="N27" s="832"/>
      <c r="O27" s="833"/>
      <c r="P27" s="834"/>
      <c r="Q27" s="835"/>
      <c r="R27" s="836"/>
      <c r="S27" s="837"/>
      <c r="T27" s="838"/>
      <c r="U27" s="83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2:247" ht="18.75" customHeight="1" thickBot="1">
      <c r="B28" s="839">
        <v>38</v>
      </c>
      <c r="C28" s="840">
        <v>10</v>
      </c>
      <c r="D28" s="840" t="s">
        <v>32</v>
      </c>
      <c r="E28" s="841" t="s">
        <v>127</v>
      </c>
      <c r="F28" s="842" t="s">
        <v>17</v>
      </c>
      <c r="G28" s="843" t="s">
        <v>27</v>
      </c>
      <c r="H28" s="843" t="s">
        <v>26</v>
      </c>
      <c r="I28" s="844" t="s">
        <v>0</v>
      </c>
      <c r="J28" s="845" t="s">
        <v>0</v>
      </c>
      <c r="K28" s="846" t="s">
        <v>0</v>
      </c>
      <c r="L28" s="847" t="s">
        <v>0</v>
      </c>
      <c r="M28" s="847" t="s">
        <v>0</v>
      </c>
      <c r="N28" s="844" t="s">
        <v>0</v>
      </c>
      <c r="O28" s="848" t="s">
        <v>66</v>
      </c>
      <c r="P28" s="849">
        <f>P29+P36</f>
        <v>112000</v>
      </c>
      <c r="Q28" s="849">
        <f>Q29+Q36</f>
        <v>12315.03</v>
      </c>
      <c r="R28" s="849">
        <f>R29+R36</f>
        <v>0</v>
      </c>
      <c r="S28" s="849">
        <f>S29+S36</f>
        <v>0</v>
      </c>
      <c r="T28" s="850">
        <f>R28-S28</f>
        <v>0</v>
      </c>
      <c r="U28" s="851">
        <f>U29+U36</f>
        <v>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2:247" ht="15.75" customHeight="1">
      <c r="B29" s="852" t="s">
        <v>0</v>
      </c>
      <c r="C29" s="853" t="s">
        <v>0</v>
      </c>
      <c r="D29" s="853" t="s">
        <v>0</v>
      </c>
      <c r="E29" s="854" t="s">
        <v>0</v>
      </c>
      <c r="F29" s="852" t="s">
        <v>0</v>
      </c>
      <c r="G29" s="853" t="s">
        <v>0</v>
      </c>
      <c r="H29" s="853" t="s">
        <v>0</v>
      </c>
      <c r="I29" s="855" t="s">
        <v>54</v>
      </c>
      <c r="J29" s="856" t="s">
        <v>0</v>
      </c>
      <c r="K29" s="857" t="s">
        <v>0</v>
      </c>
      <c r="L29" s="858" t="s">
        <v>0</v>
      </c>
      <c r="M29" s="858" t="s">
        <v>0</v>
      </c>
      <c r="N29" s="855" t="s">
        <v>0</v>
      </c>
      <c r="O29" s="859" t="s">
        <v>55</v>
      </c>
      <c r="P29" s="860">
        <f>P30</f>
        <v>77000</v>
      </c>
      <c r="Q29" s="860">
        <f>Q30</f>
        <v>12315.03</v>
      </c>
      <c r="R29" s="860"/>
      <c r="S29" s="860"/>
      <c r="T29" s="817"/>
      <c r="U29" s="861">
        <f>U30</f>
        <v>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2:247" ht="15.75" customHeight="1">
      <c r="B30" s="780" t="s">
        <v>0</v>
      </c>
      <c r="C30" s="781" t="s">
        <v>0</v>
      </c>
      <c r="D30" s="781" t="s">
        <v>0</v>
      </c>
      <c r="E30" s="782" t="s">
        <v>0</v>
      </c>
      <c r="F30" s="780" t="s">
        <v>0</v>
      </c>
      <c r="G30" s="781" t="s">
        <v>0</v>
      </c>
      <c r="H30" s="781" t="s">
        <v>0</v>
      </c>
      <c r="I30" s="783" t="s">
        <v>0</v>
      </c>
      <c r="J30" s="784" t="s">
        <v>0</v>
      </c>
      <c r="K30" s="785" t="s">
        <v>29</v>
      </c>
      <c r="L30" s="786" t="s">
        <v>0</v>
      </c>
      <c r="M30" s="786" t="s">
        <v>0</v>
      </c>
      <c r="N30" s="787" t="s">
        <v>0</v>
      </c>
      <c r="O30" s="788" t="s">
        <v>30</v>
      </c>
      <c r="P30" s="862">
        <f>P31+P32+P34+P35</f>
        <v>77000</v>
      </c>
      <c r="Q30" s="862">
        <f>Q31+Q32+Q34+Q35</f>
        <v>12315.03</v>
      </c>
      <c r="R30" s="862">
        <f>R31+R32+R34+R35</f>
        <v>0</v>
      </c>
      <c r="S30" s="862">
        <f>S31+S32+S34+S35</f>
        <v>0</v>
      </c>
      <c r="T30" s="789">
        <f>R30-S30</f>
        <v>0</v>
      </c>
      <c r="U30" s="790">
        <f>U31+U32+U34+U35</f>
        <v>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2:247" ht="15.75" customHeight="1">
      <c r="B31" s="770" t="s">
        <v>0</v>
      </c>
      <c r="C31" s="771" t="s">
        <v>0</v>
      </c>
      <c r="D31" s="771" t="s">
        <v>0</v>
      </c>
      <c r="E31" s="772" t="s">
        <v>0</v>
      </c>
      <c r="F31" s="770" t="s">
        <v>0</v>
      </c>
      <c r="G31" s="771" t="s">
        <v>0</v>
      </c>
      <c r="H31" s="771" t="s">
        <v>0</v>
      </c>
      <c r="I31" s="772" t="s">
        <v>0</v>
      </c>
      <c r="J31" s="791" t="s">
        <v>0</v>
      </c>
      <c r="K31" s="770" t="s">
        <v>0</v>
      </c>
      <c r="L31" s="792" t="s">
        <v>22</v>
      </c>
      <c r="M31" s="792" t="s">
        <v>0</v>
      </c>
      <c r="N31" s="793" t="s">
        <v>0</v>
      </c>
      <c r="O31" s="794" t="s">
        <v>31</v>
      </c>
      <c r="P31" s="863">
        <v>37000</v>
      </c>
      <c r="Q31" s="795">
        <v>1818</v>
      </c>
      <c r="R31" s="798"/>
      <c r="S31" s="798"/>
      <c r="T31" s="795"/>
      <c r="U31" s="798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2:247" ht="15.75" customHeight="1">
      <c r="B32" s="770"/>
      <c r="C32" s="771"/>
      <c r="D32" s="771"/>
      <c r="E32" s="772"/>
      <c r="F32" s="770"/>
      <c r="G32" s="771"/>
      <c r="H32" s="771"/>
      <c r="I32" s="772"/>
      <c r="J32" s="791"/>
      <c r="K32" s="770"/>
      <c r="L32" s="823">
        <v>3</v>
      </c>
      <c r="M32" s="792"/>
      <c r="N32" s="793"/>
      <c r="O32" s="794" t="s">
        <v>34</v>
      </c>
      <c r="P32" s="863"/>
      <c r="Q32" s="795"/>
      <c r="R32" s="798"/>
      <c r="S32" s="798"/>
      <c r="T32" s="795"/>
      <c r="U32" s="798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2:247" ht="15.75" customHeight="1">
      <c r="B33" s="770"/>
      <c r="C33" s="771"/>
      <c r="D33" s="771"/>
      <c r="E33" s="772"/>
      <c r="F33" s="770"/>
      <c r="G33" s="771"/>
      <c r="H33" s="771"/>
      <c r="I33" s="772"/>
      <c r="J33" s="791"/>
      <c r="K33" s="770"/>
      <c r="L33" s="823" t="s">
        <v>27</v>
      </c>
      <c r="M33" s="792"/>
      <c r="N33" s="793"/>
      <c r="O33" s="794" t="s">
        <v>52</v>
      </c>
      <c r="P33" s="863"/>
      <c r="Q33" s="795">
        <v>40.4</v>
      </c>
      <c r="R33" s="798"/>
      <c r="S33" s="798"/>
      <c r="T33" s="795"/>
      <c r="U33" s="798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2:247" ht="15.75" customHeight="1">
      <c r="B34" s="770" t="s">
        <v>0</v>
      </c>
      <c r="C34" s="771" t="s">
        <v>0</v>
      </c>
      <c r="D34" s="771" t="s">
        <v>0</v>
      </c>
      <c r="E34" s="772" t="s">
        <v>0</v>
      </c>
      <c r="F34" s="770" t="s">
        <v>0</v>
      </c>
      <c r="G34" s="771" t="s">
        <v>0</v>
      </c>
      <c r="H34" s="771" t="s">
        <v>0</v>
      </c>
      <c r="I34" s="772" t="s">
        <v>0</v>
      </c>
      <c r="J34" s="791" t="s">
        <v>0</v>
      </c>
      <c r="K34" s="770" t="s">
        <v>0</v>
      </c>
      <c r="L34" s="792" t="s">
        <v>35</v>
      </c>
      <c r="M34" s="792" t="s">
        <v>0</v>
      </c>
      <c r="N34" s="793" t="s">
        <v>0</v>
      </c>
      <c r="O34" s="794" t="s">
        <v>36</v>
      </c>
      <c r="P34" s="863">
        <v>10000</v>
      </c>
      <c r="Q34" s="795">
        <v>9500</v>
      </c>
      <c r="R34" s="798"/>
      <c r="S34" s="798"/>
      <c r="T34" s="795"/>
      <c r="U34" s="79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2:247" ht="15.75" customHeight="1" thickBot="1">
      <c r="B35" s="799" t="s">
        <v>0</v>
      </c>
      <c r="C35" s="800" t="s">
        <v>0</v>
      </c>
      <c r="D35" s="800" t="s">
        <v>0</v>
      </c>
      <c r="E35" s="801" t="s">
        <v>0</v>
      </c>
      <c r="F35" s="799" t="s">
        <v>0</v>
      </c>
      <c r="G35" s="800" t="s">
        <v>0</v>
      </c>
      <c r="H35" s="800" t="s">
        <v>0</v>
      </c>
      <c r="I35" s="801" t="s">
        <v>0</v>
      </c>
      <c r="J35" s="802" t="s">
        <v>0</v>
      </c>
      <c r="K35" s="799" t="s">
        <v>0</v>
      </c>
      <c r="L35" s="803" t="s">
        <v>38</v>
      </c>
      <c r="M35" s="803" t="s">
        <v>0</v>
      </c>
      <c r="N35" s="804" t="s">
        <v>0</v>
      </c>
      <c r="O35" s="805" t="s">
        <v>39</v>
      </c>
      <c r="P35" s="864">
        <v>30000</v>
      </c>
      <c r="Q35" s="806">
        <v>997.03</v>
      </c>
      <c r="R35" s="807"/>
      <c r="S35" s="807"/>
      <c r="T35" s="795"/>
      <c r="U35" s="807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2:247" ht="15.75" customHeight="1">
      <c r="B36" s="808" t="s">
        <v>0</v>
      </c>
      <c r="C36" s="809" t="s">
        <v>0</v>
      </c>
      <c r="D36" s="809" t="s">
        <v>0</v>
      </c>
      <c r="E36" s="810" t="s">
        <v>0</v>
      </c>
      <c r="F36" s="808" t="s">
        <v>0</v>
      </c>
      <c r="G36" s="809" t="s">
        <v>0</v>
      </c>
      <c r="H36" s="809" t="s">
        <v>0</v>
      </c>
      <c r="I36" s="811" t="s">
        <v>48</v>
      </c>
      <c r="J36" s="812" t="s">
        <v>0</v>
      </c>
      <c r="K36" s="813" t="s">
        <v>0</v>
      </c>
      <c r="L36" s="814" t="s">
        <v>0</v>
      </c>
      <c r="M36" s="814" t="s">
        <v>0</v>
      </c>
      <c r="N36" s="811" t="s">
        <v>0</v>
      </c>
      <c r="O36" s="815" t="s">
        <v>56</v>
      </c>
      <c r="P36" s="865">
        <f>P37</f>
        <v>35000</v>
      </c>
      <c r="Q36" s="816"/>
      <c r="R36" s="818"/>
      <c r="S36" s="865"/>
      <c r="T36" s="816"/>
      <c r="U36" s="818">
        <f>U37</f>
        <v>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2:247" ht="15.75" customHeight="1">
      <c r="B37" s="780" t="s">
        <v>0</v>
      </c>
      <c r="C37" s="781" t="s">
        <v>0</v>
      </c>
      <c r="D37" s="781" t="s">
        <v>0</v>
      </c>
      <c r="E37" s="783" t="s">
        <v>0</v>
      </c>
      <c r="F37" s="780" t="s">
        <v>0</v>
      </c>
      <c r="G37" s="781" t="s">
        <v>0</v>
      </c>
      <c r="H37" s="781" t="s">
        <v>0</v>
      </c>
      <c r="I37" s="783" t="s">
        <v>0</v>
      </c>
      <c r="J37" s="784" t="s">
        <v>0</v>
      </c>
      <c r="K37" s="785" t="s">
        <v>29</v>
      </c>
      <c r="L37" s="786" t="s">
        <v>0</v>
      </c>
      <c r="M37" s="786" t="s">
        <v>0</v>
      </c>
      <c r="N37" s="787" t="s">
        <v>0</v>
      </c>
      <c r="O37" s="788" t="s">
        <v>30</v>
      </c>
      <c r="P37" s="862">
        <f>P38+P39+P40</f>
        <v>35000</v>
      </c>
      <c r="Q37" s="862"/>
      <c r="R37" s="862"/>
      <c r="S37" s="862">
        <f>S38+S39+S40</f>
        <v>0</v>
      </c>
      <c r="T37" s="789">
        <f>R37-S37</f>
        <v>0</v>
      </c>
      <c r="U37" s="790">
        <f>U38+U39+U40</f>
        <v>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2:247" ht="15.75" customHeight="1">
      <c r="B38" s="770" t="s">
        <v>0</v>
      </c>
      <c r="C38" s="771" t="s">
        <v>0</v>
      </c>
      <c r="D38" s="771" t="s">
        <v>0</v>
      </c>
      <c r="E38" s="772" t="s">
        <v>0</v>
      </c>
      <c r="F38" s="770" t="s">
        <v>0</v>
      </c>
      <c r="G38" s="771" t="s">
        <v>0</v>
      </c>
      <c r="H38" s="771" t="s">
        <v>0</v>
      </c>
      <c r="I38" s="772" t="s">
        <v>0</v>
      </c>
      <c r="J38" s="791" t="s">
        <v>0</v>
      </c>
      <c r="K38" s="770" t="s">
        <v>0</v>
      </c>
      <c r="L38" s="792" t="s">
        <v>22</v>
      </c>
      <c r="M38" s="792" t="s">
        <v>0</v>
      </c>
      <c r="N38" s="793" t="s">
        <v>0</v>
      </c>
      <c r="O38" s="794" t="s">
        <v>31</v>
      </c>
      <c r="P38" s="863">
        <v>28000</v>
      </c>
      <c r="Q38" s="795"/>
      <c r="R38" s="798"/>
      <c r="S38" s="798"/>
      <c r="T38" s="795"/>
      <c r="U38" s="79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2:247" ht="15.75" customHeight="1">
      <c r="B39" s="770" t="s">
        <v>0</v>
      </c>
      <c r="C39" s="771" t="s">
        <v>0</v>
      </c>
      <c r="D39" s="771" t="s">
        <v>0</v>
      </c>
      <c r="E39" s="772" t="s">
        <v>0</v>
      </c>
      <c r="F39" s="770" t="s">
        <v>0</v>
      </c>
      <c r="G39" s="771" t="s">
        <v>0</v>
      </c>
      <c r="H39" s="771" t="s">
        <v>0</v>
      </c>
      <c r="I39" s="772" t="s">
        <v>0</v>
      </c>
      <c r="J39" s="791" t="s">
        <v>0</v>
      </c>
      <c r="K39" s="770" t="s">
        <v>0</v>
      </c>
      <c r="L39" s="792" t="s">
        <v>35</v>
      </c>
      <c r="M39" s="792" t="s">
        <v>0</v>
      </c>
      <c r="N39" s="793" t="s">
        <v>0</v>
      </c>
      <c r="O39" s="794" t="s">
        <v>36</v>
      </c>
      <c r="P39" s="863">
        <v>1000</v>
      </c>
      <c r="Q39" s="795"/>
      <c r="R39" s="798"/>
      <c r="S39" s="798"/>
      <c r="T39" s="795"/>
      <c r="U39" s="798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2:247" ht="15.75" customHeight="1" thickBot="1">
      <c r="B40" s="799" t="s">
        <v>0</v>
      </c>
      <c r="C40" s="800" t="s">
        <v>0</v>
      </c>
      <c r="D40" s="800" t="s">
        <v>0</v>
      </c>
      <c r="E40" s="801" t="s">
        <v>0</v>
      </c>
      <c r="F40" s="799" t="s">
        <v>0</v>
      </c>
      <c r="G40" s="800" t="s">
        <v>0</v>
      </c>
      <c r="H40" s="800" t="s">
        <v>0</v>
      </c>
      <c r="I40" s="801" t="s">
        <v>0</v>
      </c>
      <c r="J40" s="802" t="s">
        <v>0</v>
      </c>
      <c r="K40" s="799" t="s">
        <v>0</v>
      </c>
      <c r="L40" s="803" t="s">
        <v>38</v>
      </c>
      <c r="M40" s="803" t="s">
        <v>0</v>
      </c>
      <c r="N40" s="804" t="s">
        <v>0</v>
      </c>
      <c r="O40" s="805" t="s">
        <v>39</v>
      </c>
      <c r="P40" s="864">
        <v>6000</v>
      </c>
      <c r="Q40" s="806"/>
      <c r="R40" s="807"/>
      <c r="S40" s="807"/>
      <c r="T40" s="795"/>
      <c r="U40" s="807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2:247" ht="15.75" customHeight="1" thickBot="1">
      <c r="B41" s="866"/>
      <c r="C41" s="867"/>
      <c r="D41" s="867"/>
      <c r="E41" s="868"/>
      <c r="F41" s="866"/>
      <c r="G41" s="867"/>
      <c r="H41" s="867"/>
      <c r="I41" s="869"/>
      <c r="J41" s="870"/>
      <c r="K41" s="866"/>
      <c r="L41" s="871"/>
      <c r="M41" s="871"/>
      <c r="N41" s="872"/>
      <c r="O41" s="873"/>
      <c r="P41" s="874"/>
      <c r="Q41" s="875"/>
      <c r="R41" s="875"/>
      <c r="S41" s="876"/>
      <c r="T41" s="795"/>
      <c r="U41" s="877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2:247" ht="18" customHeight="1" thickBot="1">
      <c r="B42" s="758">
        <v>38</v>
      </c>
      <c r="C42" s="759">
        <v>10</v>
      </c>
      <c r="D42" s="759" t="s">
        <v>32</v>
      </c>
      <c r="E42" s="760" t="s">
        <v>88</v>
      </c>
      <c r="F42" s="761" t="s">
        <v>17</v>
      </c>
      <c r="G42" s="762" t="s">
        <v>27</v>
      </c>
      <c r="H42" s="762" t="s">
        <v>26</v>
      </c>
      <c r="I42" s="763" t="s">
        <v>0</v>
      </c>
      <c r="J42" s="764" t="s">
        <v>0</v>
      </c>
      <c r="K42" s="765" t="s">
        <v>0</v>
      </c>
      <c r="L42" s="766" t="s">
        <v>0</v>
      </c>
      <c r="M42" s="766" t="s">
        <v>0</v>
      </c>
      <c r="N42" s="763" t="s">
        <v>0</v>
      </c>
      <c r="O42" s="767" t="s">
        <v>67</v>
      </c>
      <c r="P42" s="878">
        <f>P43+P49</f>
        <v>29000</v>
      </c>
      <c r="Q42" s="878">
        <f>Q43+Q49</f>
        <v>8988.01</v>
      </c>
      <c r="R42" s="769">
        <f>R43+R49</f>
        <v>0</v>
      </c>
      <c r="S42" s="878">
        <f>S43+S49</f>
        <v>0</v>
      </c>
      <c r="T42" s="768">
        <f>R42-S42</f>
        <v>0</v>
      </c>
      <c r="U42" s="851">
        <f>U43+U49</f>
        <v>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2:247" ht="15.75" customHeight="1">
      <c r="B43" s="770" t="s">
        <v>0</v>
      </c>
      <c r="C43" s="771" t="s">
        <v>0</v>
      </c>
      <c r="D43" s="771" t="s">
        <v>0</v>
      </c>
      <c r="E43" s="772" t="s">
        <v>0</v>
      </c>
      <c r="F43" s="770" t="s">
        <v>0</v>
      </c>
      <c r="G43" s="771" t="s">
        <v>0</v>
      </c>
      <c r="H43" s="771" t="s">
        <v>0</v>
      </c>
      <c r="I43" s="773" t="s">
        <v>54</v>
      </c>
      <c r="J43" s="774" t="s">
        <v>0</v>
      </c>
      <c r="K43" s="775" t="s">
        <v>0</v>
      </c>
      <c r="L43" s="776" t="s">
        <v>0</v>
      </c>
      <c r="M43" s="776" t="s">
        <v>0</v>
      </c>
      <c r="N43" s="773" t="s">
        <v>0</v>
      </c>
      <c r="O43" s="777" t="s">
        <v>55</v>
      </c>
      <c r="P43" s="879">
        <f>P44</f>
        <v>22000</v>
      </c>
      <c r="Q43" s="879">
        <f>Q44</f>
        <v>8988.01</v>
      </c>
      <c r="R43" s="879"/>
      <c r="S43" s="879">
        <f>S44</f>
        <v>0</v>
      </c>
      <c r="T43" s="879"/>
      <c r="U43" s="818">
        <f>U44</f>
        <v>0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2:247" ht="15.75" customHeight="1">
      <c r="B44" s="780" t="s">
        <v>0</v>
      </c>
      <c r="C44" s="781" t="s">
        <v>0</v>
      </c>
      <c r="D44" s="781" t="s">
        <v>0</v>
      </c>
      <c r="E44" s="782" t="s">
        <v>0</v>
      </c>
      <c r="F44" s="780" t="s">
        <v>0</v>
      </c>
      <c r="G44" s="781" t="s">
        <v>0</v>
      </c>
      <c r="H44" s="781" t="s">
        <v>0</v>
      </c>
      <c r="I44" s="783" t="s">
        <v>0</v>
      </c>
      <c r="J44" s="784" t="s">
        <v>0</v>
      </c>
      <c r="K44" s="785" t="s">
        <v>29</v>
      </c>
      <c r="L44" s="786" t="s">
        <v>0</v>
      </c>
      <c r="M44" s="786" t="s">
        <v>0</v>
      </c>
      <c r="N44" s="787" t="s">
        <v>0</v>
      </c>
      <c r="O44" s="788" t="s">
        <v>30</v>
      </c>
      <c r="P44" s="862">
        <f>P45+P46+P47+P48</f>
        <v>22000</v>
      </c>
      <c r="Q44" s="862">
        <f>Q45+Q46+Q47+Q48</f>
        <v>8988.01</v>
      </c>
      <c r="R44" s="862">
        <f>R45+R46+R47+R48</f>
        <v>0</v>
      </c>
      <c r="S44" s="862">
        <f>S45+S46+S47+S48</f>
        <v>0</v>
      </c>
      <c r="T44" s="789">
        <f aca="true" t="shared" si="0" ref="T44:T50">R44-S44</f>
        <v>0</v>
      </c>
      <c r="U44" s="789">
        <f>U45+U46+U47+U48</f>
        <v>0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2:247" ht="15.75" customHeight="1">
      <c r="B45" s="770" t="s">
        <v>0</v>
      </c>
      <c r="C45" s="771" t="s">
        <v>0</v>
      </c>
      <c r="D45" s="771" t="s">
        <v>0</v>
      </c>
      <c r="E45" s="772" t="s">
        <v>0</v>
      </c>
      <c r="F45" s="770" t="s">
        <v>0</v>
      </c>
      <c r="G45" s="771" t="s">
        <v>0</v>
      </c>
      <c r="H45" s="771" t="s">
        <v>0</v>
      </c>
      <c r="I45" s="772" t="s">
        <v>0</v>
      </c>
      <c r="J45" s="791" t="s">
        <v>0</v>
      </c>
      <c r="K45" s="770" t="s">
        <v>0</v>
      </c>
      <c r="L45" s="792" t="s">
        <v>22</v>
      </c>
      <c r="M45" s="792" t="s">
        <v>0</v>
      </c>
      <c r="N45" s="793" t="s">
        <v>0</v>
      </c>
      <c r="O45" s="794" t="s">
        <v>31</v>
      </c>
      <c r="P45" s="863">
        <v>7000</v>
      </c>
      <c r="Q45" s="795">
        <v>1900</v>
      </c>
      <c r="R45" s="798"/>
      <c r="S45" s="798"/>
      <c r="T45" s="795">
        <f t="shared" si="0"/>
        <v>0</v>
      </c>
      <c r="U45" s="798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2:247" ht="15.75" customHeight="1">
      <c r="B46" s="770"/>
      <c r="C46" s="771"/>
      <c r="D46" s="771"/>
      <c r="E46" s="772"/>
      <c r="F46" s="770"/>
      <c r="G46" s="771"/>
      <c r="H46" s="771"/>
      <c r="I46" s="772"/>
      <c r="J46" s="791"/>
      <c r="K46" s="770"/>
      <c r="L46" s="823">
        <v>3</v>
      </c>
      <c r="M46" s="792"/>
      <c r="N46" s="793"/>
      <c r="O46" s="794" t="s">
        <v>34</v>
      </c>
      <c r="P46" s="863"/>
      <c r="Q46" s="795"/>
      <c r="R46" s="798"/>
      <c r="S46" s="798"/>
      <c r="T46" s="795">
        <f t="shared" si="0"/>
        <v>0</v>
      </c>
      <c r="U46" s="798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2:247" ht="15.75" customHeight="1">
      <c r="B47" s="770" t="s">
        <v>0</v>
      </c>
      <c r="C47" s="771" t="s">
        <v>0</v>
      </c>
      <c r="D47" s="771" t="s">
        <v>0</v>
      </c>
      <c r="E47" s="772" t="s">
        <v>0</v>
      </c>
      <c r="F47" s="770" t="s">
        <v>0</v>
      </c>
      <c r="G47" s="771" t="s">
        <v>0</v>
      </c>
      <c r="H47" s="771" t="s">
        <v>0</v>
      </c>
      <c r="I47" s="772" t="s">
        <v>0</v>
      </c>
      <c r="J47" s="791" t="s">
        <v>0</v>
      </c>
      <c r="K47" s="770" t="s">
        <v>0</v>
      </c>
      <c r="L47" s="792" t="s">
        <v>35</v>
      </c>
      <c r="M47" s="792" t="s">
        <v>0</v>
      </c>
      <c r="N47" s="793" t="s">
        <v>0</v>
      </c>
      <c r="O47" s="794" t="s">
        <v>36</v>
      </c>
      <c r="P47" s="863">
        <v>10000</v>
      </c>
      <c r="Q47" s="795">
        <v>4141.5</v>
      </c>
      <c r="R47" s="798"/>
      <c r="S47" s="798"/>
      <c r="T47" s="795"/>
      <c r="U47" s="798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2:247" ht="15.75" customHeight="1" thickBot="1">
      <c r="B48" s="799" t="s">
        <v>0</v>
      </c>
      <c r="C48" s="800" t="s">
        <v>0</v>
      </c>
      <c r="D48" s="800" t="s">
        <v>0</v>
      </c>
      <c r="E48" s="801" t="s">
        <v>0</v>
      </c>
      <c r="F48" s="799" t="s">
        <v>0</v>
      </c>
      <c r="G48" s="800" t="s">
        <v>0</v>
      </c>
      <c r="H48" s="800" t="s">
        <v>0</v>
      </c>
      <c r="I48" s="801" t="s">
        <v>0</v>
      </c>
      <c r="J48" s="802" t="s">
        <v>0</v>
      </c>
      <c r="K48" s="799" t="s">
        <v>0</v>
      </c>
      <c r="L48" s="803" t="s">
        <v>38</v>
      </c>
      <c r="M48" s="803" t="s">
        <v>0</v>
      </c>
      <c r="N48" s="804" t="s">
        <v>0</v>
      </c>
      <c r="O48" s="805" t="s">
        <v>39</v>
      </c>
      <c r="P48" s="864">
        <v>5000</v>
      </c>
      <c r="Q48" s="806">
        <v>2946.51</v>
      </c>
      <c r="R48" s="807"/>
      <c r="S48" s="807"/>
      <c r="T48" s="795">
        <f t="shared" si="0"/>
        <v>0</v>
      </c>
      <c r="U48" s="807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2:247" ht="15.75" customHeight="1">
      <c r="B49" s="808" t="s">
        <v>0</v>
      </c>
      <c r="C49" s="809" t="s">
        <v>0</v>
      </c>
      <c r="D49" s="809" t="s">
        <v>0</v>
      </c>
      <c r="E49" s="810" t="s">
        <v>0</v>
      </c>
      <c r="F49" s="808" t="s">
        <v>0</v>
      </c>
      <c r="G49" s="809" t="s">
        <v>0</v>
      </c>
      <c r="H49" s="809" t="s">
        <v>0</v>
      </c>
      <c r="I49" s="811" t="s">
        <v>48</v>
      </c>
      <c r="J49" s="812" t="s">
        <v>0</v>
      </c>
      <c r="K49" s="813" t="s">
        <v>0</v>
      </c>
      <c r="L49" s="814" t="s">
        <v>0</v>
      </c>
      <c r="M49" s="814" t="s">
        <v>0</v>
      </c>
      <c r="N49" s="811" t="s">
        <v>0</v>
      </c>
      <c r="O49" s="815" t="s">
        <v>56</v>
      </c>
      <c r="P49" s="865">
        <f>P50</f>
        <v>7000</v>
      </c>
      <c r="Q49" s="816"/>
      <c r="R49" s="818"/>
      <c r="S49" s="865">
        <f>S50</f>
        <v>0</v>
      </c>
      <c r="T49" s="816"/>
      <c r="U49" s="818">
        <f>U50</f>
        <v>0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2:247" ht="15.75" customHeight="1">
      <c r="B50" s="780" t="s">
        <v>0</v>
      </c>
      <c r="C50" s="781" t="s">
        <v>0</v>
      </c>
      <c r="D50" s="781" t="s">
        <v>0</v>
      </c>
      <c r="E50" s="783" t="s">
        <v>0</v>
      </c>
      <c r="F50" s="780" t="s">
        <v>0</v>
      </c>
      <c r="G50" s="781" t="s">
        <v>0</v>
      </c>
      <c r="H50" s="781" t="s">
        <v>0</v>
      </c>
      <c r="I50" s="783" t="s">
        <v>0</v>
      </c>
      <c r="J50" s="784" t="s">
        <v>0</v>
      </c>
      <c r="K50" s="785" t="s">
        <v>29</v>
      </c>
      <c r="L50" s="786" t="s">
        <v>0</v>
      </c>
      <c r="M50" s="786" t="s">
        <v>0</v>
      </c>
      <c r="N50" s="787" t="s">
        <v>0</v>
      </c>
      <c r="O50" s="788" t="s">
        <v>30</v>
      </c>
      <c r="P50" s="862">
        <f>P51+P53+P54</f>
        <v>7000</v>
      </c>
      <c r="Q50" s="862"/>
      <c r="R50" s="862">
        <f>R51+R53+R54</f>
        <v>0</v>
      </c>
      <c r="S50" s="862">
        <f>S51+S53+S54</f>
        <v>0</v>
      </c>
      <c r="T50" s="789">
        <f t="shared" si="0"/>
        <v>0</v>
      </c>
      <c r="U50" s="790">
        <f>U51+U53+U54</f>
        <v>0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2:247" ht="15.75" customHeight="1">
      <c r="B51" s="770" t="s">
        <v>0</v>
      </c>
      <c r="C51" s="771" t="s">
        <v>0</v>
      </c>
      <c r="D51" s="771" t="s">
        <v>0</v>
      </c>
      <c r="E51" s="772" t="s">
        <v>0</v>
      </c>
      <c r="F51" s="770" t="s">
        <v>0</v>
      </c>
      <c r="G51" s="771" t="s">
        <v>0</v>
      </c>
      <c r="H51" s="771" t="s">
        <v>0</v>
      </c>
      <c r="I51" s="772" t="s">
        <v>0</v>
      </c>
      <c r="J51" s="791" t="s">
        <v>0</v>
      </c>
      <c r="K51" s="770" t="s">
        <v>0</v>
      </c>
      <c r="L51" s="792" t="s">
        <v>22</v>
      </c>
      <c r="M51" s="792" t="s">
        <v>0</v>
      </c>
      <c r="N51" s="793" t="s">
        <v>0</v>
      </c>
      <c r="O51" s="794" t="s">
        <v>31</v>
      </c>
      <c r="P51" s="863">
        <v>2000</v>
      </c>
      <c r="Q51" s="795"/>
      <c r="R51" s="798"/>
      <c r="S51" s="798"/>
      <c r="T51" s="795"/>
      <c r="U51" s="798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2:247" ht="15.75" customHeight="1">
      <c r="B52" s="770"/>
      <c r="C52" s="771"/>
      <c r="D52" s="771"/>
      <c r="E52" s="772"/>
      <c r="F52" s="770"/>
      <c r="G52" s="771"/>
      <c r="H52" s="771"/>
      <c r="I52" s="772"/>
      <c r="J52" s="791"/>
      <c r="K52" s="770"/>
      <c r="L52" s="823">
        <v>3</v>
      </c>
      <c r="M52" s="792"/>
      <c r="N52" s="793"/>
      <c r="O52" s="794" t="s">
        <v>34</v>
      </c>
      <c r="P52" s="863"/>
      <c r="Q52" s="795"/>
      <c r="R52" s="798"/>
      <c r="S52" s="798"/>
      <c r="T52" s="795"/>
      <c r="U52" s="798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2:247" ht="15.75" customHeight="1">
      <c r="B53" s="770" t="s">
        <v>0</v>
      </c>
      <c r="C53" s="771" t="s">
        <v>0</v>
      </c>
      <c r="D53" s="771" t="s">
        <v>0</v>
      </c>
      <c r="E53" s="772" t="s">
        <v>0</v>
      </c>
      <c r="F53" s="770" t="s">
        <v>0</v>
      </c>
      <c r="G53" s="771" t="s">
        <v>0</v>
      </c>
      <c r="H53" s="771" t="s">
        <v>0</v>
      </c>
      <c r="I53" s="772" t="s">
        <v>0</v>
      </c>
      <c r="J53" s="791" t="s">
        <v>0</v>
      </c>
      <c r="K53" s="770" t="s">
        <v>0</v>
      </c>
      <c r="L53" s="792" t="s">
        <v>35</v>
      </c>
      <c r="M53" s="792" t="s">
        <v>0</v>
      </c>
      <c r="N53" s="793" t="s">
        <v>0</v>
      </c>
      <c r="O53" s="794" t="s">
        <v>36</v>
      </c>
      <c r="P53" s="863">
        <v>3000</v>
      </c>
      <c r="Q53" s="795"/>
      <c r="R53" s="798"/>
      <c r="S53" s="798"/>
      <c r="T53" s="795"/>
      <c r="U53" s="798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2:247" ht="15.75" customHeight="1" thickBot="1">
      <c r="B54" s="799" t="s">
        <v>0</v>
      </c>
      <c r="C54" s="800" t="s">
        <v>0</v>
      </c>
      <c r="D54" s="800" t="s">
        <v>0</v>
      </c>
      <c r="E54" s="801" t="s">
        <v>0</v>
      </c>
      <c r="F54" s="799" t="s">
        <v>0</v>
      </c>
      <c r="G54" s="800" t="s">
        <v>0</v>
      </c>
      <c r="H54" s="800" t="s">
        <v>0</v>
      </c>
      <c r="I54" s="801" t="s">
        <v>0</v>
      </c>
      <c r="J54" s="802" t="s">
        <v>0</v>
      </c>
      <c r="K54" s="799" t="s">
        <v>0</v>
      </c>
      <c r="L54" s="803" t="s">
        <v>38</v>
      </c>
      <c r="M54" s="803" t="s">
        <v>0</v>
      </c>
      <c r="N54" s="804" t="s">
        <v>0</v>
      </c>
      <c r="O54" s="805" t="s">
        <v>39</v>
      </c>
      <c r="P54" s="864">
        <v>2000</v>
      </c>
      <c r="Q54" s="806"/>
      <c r="R54" s="807"/>
      <c r="S54" s="807"/>
      <c r="T54" s="795"/>
      <c r="U54" s="807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2:247" ht="9.75" customHeight="1" thickBot="1">
      <c r="B55" s="866"/>
      <c r="C55" s="867"/>
      <c r="D55" s="867"/>
      <c r="E55" s="868"/>
      <c r="F55" s="866"/>
      <c r="G55" s="867"/>
      <c r="H55" s="867"/>
      <c r="I55" s="869"/>
      <c r="J55" s="870"/>
      <c r="K55" s="866"/>
      <c r="L55" s="871"/>
      <c r="M55" s="871"/>
      <c r="N55" s="872"/>
      <c r="O55" s="873"/>
      <c r="P55" s="874"/>
      <c r="Q55" s="875"/>
      <c r="R55" s="875"/>
      <c r="S55" s="876"/>
      <c r="T55" s="795"/>
      <c r="U55" s="877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2:247" ht="15.75" customHeight="1">
      <c r="B56" s="758">
        <v>38</v>
      </c>
      <c r="C56" s="759">
        <v>10</v>
      </c>
      <c r="D56" s="759" t="s">
        <v>32</v>
      </c>
      <c r="E56" s="760" t="s">
        <v>106</v>
      </c>
      <c r="F56" s="761" t="s">
        <v>17</v>
      </c>
      <c r="G56" s="762" t="s">
        <v>27</v>
      </c>
      <c r="H56" s="762" t="s">
        <v>26</v>
      </c>
      <c r="I56" s="763" t="s">
        <v>0</v>
      </c>
      <c r="J56" s="764" t="s">
        <v>0</v>
      </c>
      <c r="K56" s="765" t="s">
        <v>0</v>
      </c>
      <c r="L56" s="766" t="s">
        <v>0</v>
      </c>
      <c r="M56" s="766" t="s">
        <v>0</v>
      </c>
      <c r="N56" s="763" t="s">
        <v>0</v>
      </c>
      <c r="O56" s="767" t="s">
        <v>128</v>
      </c>
      <c r="P56" s="878">
        <f>P57+P63</f>
        <v>21000</v>
      </c>
      <c r="Q56" s="878">
        <f>Q57+Q63</f>
        <v>3572.78</v>
      </c>
      <c r="R56" s="769">
        <f>R57+R63</f>
        <v>0</v>
      </c>
      <c r="S56" s="878">
        <f>S57+S63</f>
        <v>0</v>
      </c>
      <c r="T56" s="768">
        <f aca="true" t="shared" si="1" ref="T56:T64">R56-S56</f>
        <v>0</v>
      </c>
      <c r="U56" s="769">
        <f>U57+U63</f>
        <v>0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2:247" ht="15.75" customHeight="1">
      <c r="B57" s="770" t="s">
        <v>0</v>
      </c>
      <c r="C57" s="771" t="s">
        <v>0</v>
      </c>
      <c r="D57" s="771" t="s">
        <v>0</v>
      </c>
      <c r="E57" s="772" t="s">
        <v>0</v>
      </c>
      <c r="F57" s="770" t="s">
        <v>0</v>
      </c>
      <c r="G57" s="771" t="s">
        <v>0</v>
      </c>
      <c r="H57" s="771" t="s">
        <v>0</v>
      </c>
      <c r="I57" s="773" t="s">
        <v>54</v>
      </c>
      <c r="J57" s="774" t="s">
        <v>0</v>
      </c>
      <c r="K57" s="775" t="s">
        <v>0</v>
      </c>
      <c r="L57" s="776" t="s">
        <v>0</v>
      </c>
      <c r="M57" s="776" t="s">
        <v>0</v>
      </c>
      <c r="N57" s="773" t="s">
        <v>0</v>
      </c>
      <c r="O57" s="777" t="s">
        <v>55</v>
      </c>
      <c r="P57" s="879">
        <f>P58</f>
        <v>13000</v>
      </c>
      <c r="Q57" s="879">
        <f>Q58</f>
        <v>3572.78</v>
      </c>
      <c r="R57" s="779"/>
      <c r="S57" s="879"/>
      <c r="T57" s="778"/>
      <c r="U57" s="77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2:247" ht="15.75" customHeight="1">
      <c r="B58" s="780" t="s">
        <v>0</v>
      </c>
      <c r="C58" s="781" t="s">
        <v>0</v>
      </c>
      <c r="D58" s="781" t="s">
        <v>0</v>
      </c>
      <c r="E58" s="782" t="s">
        <v>0</v>
      </c>
      <c r="F58" s="780" t="s">
        <v>0</v>
      </c>
      <c r="G58" s="781" t="s">
        <v>0</v>
      </c>
      <c r="H58" s="781" t="s">
        <v>0</v>
      </c>
      <c r="I58" s="783" t="s">
        <v>0</v>
      </c>
      <c r="J58" s="784" t="s">
        <v>0</v>
      </c>
      <c r="K58" s="785" t="s">
        <v>29</v>
      </c>
      <c r="L58" s="786" t="s">
        <v>0</v>
      </c>
      <c r="M58" s="786" t="s">
        <v>0</v>
      </c>
      <c r="N58" s="787" t="s">
        <v>0</v>
      </c>
      <c r="O58" s="788" t="s">
        <v>30</v>
      </c>
      <c r="P58" s="862">
        <f>P59+P60+P61+P62</f>
        <v>13000</v>
      </c>
      <c r="Q58" s="862">
        <f>Q59+Q60+Q61+Q62</f>
        <v>3572.78</v>
      </c>
      <c r="R58" s="862">
        <f>R59+R60+R61+R62</f>
        <v>0</v>
      </c>
      <c r="S58" s="862">
        <f>S59+S60+S61+S62</f>
        <v>0</v>
      </c>
      <c r="T58" s="789">
        <f t="shared" si="1"/>
        <v>0</v>
      </c>
      <c r="U58" s="790">
        <f>U59+U60+U61+U62</f>
        <v>0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2:247" ht="15.75" customHeight="1">
      <c r="B59" s="770" t="s">
        <v>0</v>
      </c>
      <c r="C59" s="771" t="s">
        <v>0</v>
      </c>
      <c r="D59" s="771" t="s">
        <v>0</v>
      </c>
      <c r="E59" s="772" t="s">
        <v>0</v>
      </c>
      <c r="F59" s="770" t="s">
        <v>0</v>
      </c>
      <c r="G59" s="771" t="s">
        <v>0</v>
      </c>
      <c r="H59" s="771" t="s">
        <v>0</v>
      </c>
      <c r="I59" s="772" t="s">
        <v>0</v>
      </c>
      <c r="J59" s="791" t="s">
        <v>0</v>
      </c>
      <c r="K59" s="770" t="s">
        <v>0</v>
      </c>
      <c r="L59" s="792" t="s">
        <v>22</v>
      </c>
      <c r="M59" s="792" t="s">
        <v>0</v>
      </c>
      <c r="N59" s="793" t="s">
        <v>0</v>
      </c>
      <c r="O59" s="794" t="s">
        <v>31</v>
      </c>
      <c r="P59" s="863">
        <v>5000</v>
      </c>
      <c r="Q59" s="795">
        <v>3000</v>
      </c>
      <c r="R59" s="798"/>
      <c r="S59" s="798"/>
      <c r="T59" s="795"/>
      <c r="U59" s="798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2:247" ht="15.75" customHeight="1">
      <c r="B60" s="770"/>
      <c r="C60" s="771"/>
      <c r="D60" s="771"/>
      <c r="E60" s="772"/>
      <c r="F60" s="770"/>
      <c r="G60" s="771"/>
      <c r="H60" s="771"/>
      <c r="I60" s="772"/>
      <c r="J60" s="791"/>
      <c r="K60" s="770"/>
      <c r="L60" s="823">
        <v>3</v>
      </c>
      <c r="M60" s="792"/>
      <c r="N60" s="793"/>
      <c r="O60" s="794" t="s">
        <v>34</v>
      </c>
      <c r="P60" s="863"/>
      <c r="Q60" s="795"/>
      <c r="R60" s="798"/>
      <c r="S60" s="798"/>
      <c r="T60" s="795">
        <f t="shared" si="1"/>
        <v>0</v>
      </c>
      <c r="U60" s="798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2:247" ht="16.5" customHeight="1">
      <c r="B61" s="770" t="s">
        <v>0</v>
      </c>
      <c r="C61" s="771" t="s">
        <v>0</v>
      </c>
      <c r="D61" s="771" t="s">
        <v>0</v>
      </c>
      <c r="E61" s="772" t="s">
        <v>0</v>
      </c>
      <c r="F61" s="770" t="s">
        <v>0</v>
      </c>
      <c r="G61" s="771" t="s">
        <v>0</v>
      </c>
      <c r="H61" s="771" t="s">
        <v>0</v>
      </c>
      <c r="I61" s="772" t="s">
        <v>0</v>
      </c>
      <c r="J61" s="791" t="s">
        <v>0</v>
      </c>
      <c r="K61" s="770" t="s">
        <v>0</v>
      </c>
      <c r="L61" s="792" t="s">
        <v>35</v>
      </c>
      <c r="M61" s="792" t="s">
        <v>0</v>
      </c>
      <c r="N61" s="793" t="s">
        <v>0</v>
      </c>
      <c r="O61" s="794" t="s">
        <v>36</v>
      </c>
      <c r="P61" s="863">
        <v>1000</v>
      </c>
      <c r="Q61" s="795">
        <v>572</v>
      </c>
      <c r="R61" s="798"/>
      <c r="S61" s="798"/>
      <c r="T61" s="795">
        <f t="shared" si="1"/>
        <v>0</v>
      </c>
      <c r="U61" s="798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2:247" ht="15.75" customHeight="1" thickBot="1">
      <c r="B62" s="799" t="s">
        <v>0</v>
      </c>
      <c r="C62" s="800" t="s">
        <v>0</v>
      </c>
      <c r="D62" s="800" t="s">
        <v>0</v>
      </c>
      <c r="E62" s="801" t="s">
        <v>0</v>
      </c>
      <c r="F62" s="799" t="s">
        <v>0</v>
      </c>
      <c r="G62" s="800" t="s">
        <v>0</v>
      </c>
      <c r="H62" s="800" t="s">
        <v>0</v>
      </c>
      <c r="I62" s="801" t="s">
        <v>0</v>
      </c>
      <c r="J62" s="802" t="s">
        <v>0</v>
      </c>
      <c r="K62" s="799" t="s">
        <v>0</v>
      </c>
      <c r="L62" s="803" t="s">
        <v>38</v>
      </c>
      <c r="M62" s="803" t="s">
        <v>0</v>
      </c>
      <c r="N62" s="804" t="s">
        <v>0</v>
      </c>
      <c r="O62" s="805" t="s">
        <v>39</v>
      </c>
      <c r="P62" s="864">
        <v>7000</v>
      </c>
      <c r="Q62" s="806">
        <v>0.78</v>
      </c>
      <c r="R62" s="807"/>
      <c r="S62" s="807"/>
      <c r="T62" s="795"/>
      <c r="U62" s="807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2:247" ht="15.75" customHeight="1">
      <c r="B63" s="808" t="s">
        <v>0</v>
      </c>
      <c r="C63" s="809" t="s">
        <v>0</v>
      </c>
      <c r="D63" s="809" t="s">
        <v>0</v>
      </c>
      <c r="E63" s="810" t="s">
        <v>0</v>
      </c>
      <c r="F63" s="808" t="s">
        <v>0</v>
      </c>
      <c r="G63" s="809" t="s">
        <v>0</v>
      </c>
      <c r="H63" s="809" t="s">
        <v>0</v>
      </c>
      <c r="I63" s="811" t="s">
        <v>48</v>
      </c>
      <c r="J63" s="812" t="s">
        <v>0</v>
      </c>
      <c r="K63" s="813" t="s">
        <v>0</v>
      </c>
      <c r="L63" s="814" t="s">
        <v>0</v>
      </c>
      <c r="M63" s="814" t="s">
        <v>0</v>
      </c>
      <c r="N63" s="811" t="s">
        <v>0</v>
      </c>
      <c r="O63" s="815" t="s">
        <v>56</v>
      </c>
      <c r="P63" s="865">
        <f>P64</f>
        <v>8000</v>
      </c>
      <c r="Q63" s="816"/>
      <c r="R63" s="818"/>
      <c r="S63" s="865"/>
      <c r="T63" s="816"/>
      <c r="U63" s="818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2:247" ht="15.75" customHeight="1">
      <c r="B64" s="780" t="s">
        <v>0</v>
      </c>
      <c r="C64" s="781" t="s">
        <v>0</v>
      </c>
      <c r="D64" s="781" t="s">
        <v>0</v>
      </c>
      <c r="E64" s="783" t="s">
        <v>0</v>
      </c>
      <c r="F64" s="780" t="s">
        <v>0</v>
      </c>
      <c r="G64" s="781" t="s">
        <v>0</v>
      </c>
      <c r="H64" s="781" t="s">
        <v>0</v>
      </c>
      <c r="I64" s="783" t="s">
        <v>0</v>
      </c>
      <c r="J64" s="784" t="s">
        <v>0</v>
      </c>
      <c r="K64" s="785" t="s">
        <v>29</v>
      </c>
      <c r="L64" s="786" t="s">
        <v>0</v>
      </c>
      <c r="M64" s="786" t="s">
        <v>0</v>
      </c>
      <c r="N64" s="787" t="s">
        <v>0</v>
      </c>
      <c r="O64" s="788" t="s">
        <v>30</v>
      </c>
      <c r="P64" s="862">
        <f>P65+P66+P67</f>
        <v>8000</v>
      </c>
      <c r="Q64" s="862"/>
      <c r="R64" s="862">
        <f>R65+R66+R67</f>
        <v>0</v>
      </c>
      <c r="S64" s="862">
        <f>S65+S66+S67</f>
        <v>0</v>
      </c>
      <c r="T64" s="789">
        <f t="shared" si="1"/>
        <v>0</v>
      </c>
      <c r="U64" s="790">
        <f>U65+U66+U67</f>
        <v>0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2:247" ht="15.75" customHeight="1">
      <c r="B65" s="770" t="s">
        <v>0</v>
      </c>
      <c r="C65" s="771" t="s">
        <v>0</v>
      </c>
      <c r="D65" s="771" t="s">
        <v>0</v>
      </c>
      <c r="E65" s="772" t="s">
        <v>0</v>
      </c>
      <c r="F65" s="770" t="s">
        <v>0</v>
      </c>
      <c r="G65" s="771" t="s">
        <v>0</v>
      </c>
      <c r="H65" s="771" t="s">
        <v>0</v>
      </c>
      <c r="I65" s="772" t="s">
        <v>0</v>
      </c>
      <c r="J65" s="791" t="s">
        <v>0</v>
      </c>
      <c r="K65" s="770" t="s">
        <v>0</v>
      </c>
      <c r="L65" s="792" t="s">
        <v>22</v>
      </c>
      <c r="M65" s="792" t="s">
        <v>0</v>
      </c>
      <c r="N65" s="793" t="s">
        <v>0</v>
      </c>
      <c r="O65" s="794" t="s">
        <v>31</v>
      </c>
      <c r="P65" s="863">
        <v>8000</v>
      </c>
      <c r="Q65" s="795"/>
      <c r="R65" s="798"/>
      <c r="S65" s="798"/>
      <c r="T65" s="795"/>
      <c r="U65" s="798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2:247" ht="15.75" customHeight="1">
      <c r="B66" s="770" t="s">
        <v>0</v>
      </c>
      <c r="C66" s="771" t="s">
        <v>0</v>
      </c>
      <c r="D66" s="771" t="s">
        <v>0</v>
      </c>
      <c r="E66" s="772" t="s">
        <v>0</v>
      </c>
      <c r="F66" s="770" t="s">
        <v>0</v>
      </c>
      <c r="G66" s="771" t="s">
        <v>0</v>
      </c>
      <c r="H66" s="771" t="s">
        <v>0</v>
      </c>
      <c r="I66" s="772" t="s">
        <v>0</v>
      </c>
      <c r="J66" s="791" t="s">
        <v>0</v>
      </c>
      <c r="K66" s="770" t="s">
        <v>0</v>
      </c>
      <c r="L66" s="792" t="s">
        <v>35</v>
      </c>
      <c r="M66" s="792" t="s">
        <v>0</v>
      </c>
      <c r="N66" s="793" t="s">
        <v>0</v>
      </c>
      <c r="O66" s="794" t="s">
        <v>36</v>
      </c>
      <c r="P66" s="863"/>
      <c r="Q66" s="795"/>
      <c r="R66" s="798"/>
      <c r="S66" s="798"/>
      <c r="T66" s="795"/>
      <c r="U66" s="798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2:247" ht="15.75" customHeight="1" thickBot="1">
      <c r="B67" s="799" t="s">
        <v>0</v>
      </c>
      <c r="C67" s="800" t="s">
        <v>0</v>
      </c>
      <c r="D67" s="800" t="s">
        <v>0</v>
      </c>
      <c r="E67" s="801" t="s">
        <v>0</v>
      </c>
      <c r="F67" s="799" t="s">
        <v>0</v>
      </c>
      <c r="G67" s="800" t="s">
        <v>0</v>
      </c>
      <c r="H67" s="800" t="s">
        <v>0</v>
      </c>
      <c r="I67" s="801" t="s">
        <v>0</v>
      </c>
      <c r="J67" s="802" t="s">
        <v>0</v>
      </c>
      <c r="K67" s="799" t="s">
        <v>0</v>
      </c>
      <c r="L67" s="803" t="s">
        <v>38</v>
      </c>
      <c r="M67" s="803" t="s">
        <v>0</v>
      </c>
      <c r="N67" s="804" t="s">
        <v>0</v>
      </c>
      <c r="O67" s="805" t="s">
        <v>39</v>
      </c>
      <c r="P67" s="864"/>
      <c r="Q67" s="806"/>
      <c r="R67" s="807"/>
      <c r="S67" s="807"/>
      <c r="T67" s="795"/>
      <c r="U67" s="80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2:247" ht="15.75" customHeight="1" thickBot="1">
      <c r="B68" s="866"/>
      <c r="C68" s="867"/>
      <c r="D68" s="867"/>
      <c r="E68" s="868"/>
      <c r="F68" s="866"/>
      <c r="G68" s="867"/>
      <c r="H68" s="867"/>
      <c r="I68" s="869"/>
      <c r="J68" s="870"/>
      <c r="K68" s="866"/>
      <c r="L68" s="871"/>
      <c r="M68" s="871"/>
      <c r="N68" s="872"/>
      <c r="O68" s="873"/>
      <c r="P68" s="874"/>
      <c r="Q68" s="875"/>
      <c r="R68" s="875"/>
      <c r="S68" s="876"/>
      <c r="T68" s="795"/>
      <c r="U68" s="877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2:247" ht="15.75" customHeight="1">
      <c r="B69" s="758">
        <v>38</v>
      </c>
      <c r="C69" s="759">
        <v>10</v>
      </c>
      <c r="D69" s="759" t="s">
        <v>32</v>
      </c>
      <c r="E69" s="760" t="s">
        <v>13</v>
      </c>
      <c r="F69" s="761" t="s">
        <v>17</v>
      </c>
      <c r="G69" s="762" t="s">
        <v>27</v>
      </c>
      <c r="H69" s="762" t="s">
        <v>26</v>
      </c>
      <c r="I69" s="763" t="s">
        <v>0</v>
      </c>
      <c r="J69" s="764" t="s">
        <v>0</v>
      </c>
      <c r="K69" s="765" t="s">
        <v>0</v>
      </c>
      <c r="L69" s="766" t="s">
        <v>0</v>
      </c>
      <c r="M69" s="766" t="s">
        <v>0</v>
      </c>
      <c r="N69" s="763" t="s">
        <v>0</v>
      </c>
      <c r="O69" s="767" t="s">
        <v>68</v>
      </c>
      <c r="P69" s="878">
        <f>P70+P76</f>
        <v>33000</v>
      </c>
      <c r="Q69" s="878">
        <f>Q70+Q76</f>
        <v>6695.52</v>
      </c>
      <c r="R69" s="769">
        <f>R70+R76</f>
        <v>0</v>
      </c>
      <c r="S69" s="878">
        <f>S70+S76</f>
        <v>0</v>
      </c>
      <c r="T69" s="768">
        <f>R69-S69</f>
        <v>0</v>
      </c>
      <c r="U69" s="769">
        <f>U70+U76</f>
        <v>0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2:247" ht="15.75" customHeight="1">
      <c r="B70" s="770" t="s">
        <v>0</v>
      </c>
      <c r="C70" s="771" t="s">
        <v>0</v>
      </c>
      <c r="D70" s="771" t="s">
        <v>0</v>
      </c>
      <c r="E70" s="772" t="s">
        <v>0</v>
      </c>
      <c r="F70" s="770" t="s">
        <v>0</v>
      </c>
      <c r="G70" s="771" t="s">
        <v>0</v>
      </c>
      <c r="H70" s="771" t="s">
        <v>0</v>
      </c>
      <c r="I70" s="773" t="s">
        <v>54</v>
      </c>
      <c r="J70" s="774" t="s">
        <v>0</v>
      </c>
      <c r="K70" s="775" t="s">
        <v>0</v>
      </c>
      <c r="L70" s="776" t="s">
        <v>0</v>
      </c>
      <c r="M70" s="776" t="s">
        <v>0</v>
      </c>
      <c r="N70" s="773" t="s">
        <v>0</v>
      </c>
      <c r="O70" s="777" t="s">
        <v>55</v>
      </c>
      <c r="P70" s="879">
        <f>P71</f>
        <v>23000</v>
      </c>
      <c r="Q70" s="879">
        <f>Q71</f>
        <v>6695.52</v>
      </c>
      <c r="R70" s="779"/>
      <c r="S70" s="879"/>
      <c r="T70" s="778"/>
      <c r="U70" s="77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2:247" ht="15.75" customHeight="1">
      <c r="B71" s="780" t="s">
        <v>0</v>
      </c>
      <c r="C71" s="781" t="s">
        <v>0</v>
      </c>
      <c r="D71" s="781" t="s">
        <v>0</v>
      </c>
      <c r="E71" s="782" t="s">
        <v>0</v>
      </c>
      <c r="F71" s="780" t="s">
        <v>0</v>
      </c>
      <c r="G71" s="781" t="s">
        <v>0</v>
      </c>
      <c r="H71" s="781" t="s">
        <v>0</v>
      </c>
      <c r="I71" s="783" t="s">
        <v>0</v>
      </c>
      <c r="J71" s="784" t="s">
        <v>0</v>
      </c>
      <c r="K71" s="785" t="s">
        <v>29</v>
      </c>
      <c r="L71" s="786" t="s">
        <v>0</v>
      </c>
      <c r="M71" s="786" t="s">
        <v>0</v>
      </c>
      <c r="N71" s="787" t="s">
        <v>0</v>
      </c>
      <c r="O71" s="788" t="s">
        <v>30</v>
      </c>
      <c r="P71" s="862">
        <f>P72+P73+P74+P75</f>
        <v>23000</v>
      </c>
      <c r="Q71" s="862">
        <f>Q72+Q73+Q74+Q75</f>
        <v>6695.52</v>
      </c>
      <c r="R71" s="862">
        <f>R72+R73+R74+R75</f>
        <v>0</v>
      </c>
      <c r="S71" s="862">
        <f>S72+S73+S74+S75</f>
        <v>0</v>
      </c>
      <c r="T71" s="789">
        <f>R71-S71</f>
        <v>0</v>
      </c>
      <c r="U71" s="790">
        <f>U72+U73+U74+U75</f>
        <v>0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2:247" s="458" customFormat="1" ht="15.75" customHeight="1">
      <c r="B72" s="880" t="s">
        <v>0</v>
      </c>
      <c r="C72" s="881" t="s">
        <v>0</v>
      </c>
      <c r="D72" s="881" t="s">
        <v>0</v>
      </c>
      <c r="E72" s="882" t="s">
        <v>0</v>
      </c>
      <c r="F72" s="880" t="s">
        <v>0</v>
      </c>
      <c r="G72" s="881" t="s">
        <v>0</v>
      </c>
      <c r="H72" s="881" t="s">
        <v>0</v>
      </c>
      <c r="I72" s="882" t="s">
        <v>0</v>
      </c>
      <c r="J72" s="883" t="s">
        <v>0</v>
      </c>
      <c r="K72" s="880" t="s">
        <v>0</v>
      </c>
      <c r="L72" s="884" t="s">
        <v>22</v>
      </c>
      <c r="M72" s="884" t="s">
        <v>0</v>
      </c>
      <c r="N72" s="885" t="s">
        <v>0</v>
      </c>
      <c r="O72" s="886" t="s">
        <v>31</v>
      </c>
      <c r="P72" s="1069">
        <v>5000</v>
      </c>
      <c r="Q72" s="1071">
        <v>1800</v>
      </c>
      <c r="R72" s="888"/>
      <c r="S72" s="888"/>
      <c r="T72" s="887"/>
      <c r="U72" s="888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59"/>
      <c r="AO72" s="459"/>
      <c r="AP72" s="459"/>
      <c r="AQ72" s="459"/>
      <c r="AR72" s="459"/>
      <c r="AS72" s="459"/>
      <c r="AT72" s="459"/>
      <c r="AU72" s="459"/>
      <c r="AV72" s="459"/>
      <c r="AW72" s="459"/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59"/>
      <c r="BW72" s="459"/>
      <c r="BX72" s="459"/>
      <c r="BY72" s="459"/>
      <c r="BZ72" s="459"/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/>
      <c r="CX72" s="459"/>
      <c r="CY72" s="459"/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459"/>
      <c r="DP72" s="459"/>
      <c r="DQ72" s="459"/>
      <c r="DR72" s="459"/>
      <c r="DS72" s="459"/>
      <c r="DT72" s="459"/>
      <c r="DU72" s="459"/>
      <c r="DV72" s="459"/>
      <c r="DW72" s="459"/>
      <c r="DX72" s="459"/>
      <c r="DY72" s="459"/>
      <c r="DZ72" s="459"/>
      <c r="EA72" s="459"/>
      <c r="EB72" s="459"/>
      <c r="EC72" s="459"/>
      <c r="ED72" s="459"/>
      <c r="EE72" s="459"/>
      <c r="EF72" s="459"/>
      <c r="EG72" s="459"/>
      <c r="EH72" s="459"/>
      <c r="EI72" s="459"/>
      <c r="EJ72" s="459"/>
      <c r="EK72" s="459"/>
      <c r="EL72" s="459"/>
      <c r="EM72" s="459"/>
      <c r="EN72" s="459"/>
      <c r="EO72" s="459"/>
      <c r="EP72" s="459"/>
      <c r="EQ72" s="459"/>
      <c r="ER72" s="459"/>
      <c r="ES72" s="459"/>
      <c r="ET72" s="459"/>
      <c r="EU72" s="459"/>
      <c r="EV72" s="459"/>
      <c r="EW72" s="459"/>
      <c r="EX72" s="459"/>
      <c r="EY72" s="459"/>
      <c r="EZ72" s="459"/>
      <c r="FA72" s="459"/>
      <c r="FB72" s="459"/>
      <c r="FC72" s="459"/>
      <c r="FD72" s="459"/>
      <c r="FE72" s="459"/>
      <c r="FF72" s="459"/>
      <c r="FG72" s="459"/>
      <c r="FH72" s="459"/>
      <c r="FI72" s="459"/>
      <c r="FJ72" s="459"/>
      <c r="FK72" s="459"/>
      <c r="FL72" s="459"/>
      <c r="FM72" s="459"/>
      <c r="FN72" s="459"/>
      <c r="FO72" s="459"/>
      <c r="FP72" s="459"/>
      <c r="FQ72" s="459"/>
      <c r="FR72" s="459"/>
      <c r="FS72" s="459"/>
      <c r="FT72" s="459"/>
      <c r="FU72" s="459"/>
      <c r="FV72" s="459"/>
      <c r="FW72" s="459"/>
      <c r="FX72" s="459"/>
      <c r="FY72" s="459"/>
      <c r="FZ72" s="459"/>
      <c r="GA72" s="459"/>
      <c r="GB72" s="459"/>
      <c r="GC72" s="459"/>
      <c r="GD72" s="459"/>
      <c r="GE72" s="459"/>
      <c r="GF72" s="459"/>
      <c r="GG72" s="459"/>
      <c r="GH72" s="459"/>
      <c r="GI72" s="459"/>
      <c r="GJ72" s="459"/>
      <c r="GK72" s="459"/>
      <c r="GL72" s="459"/>
      <c r="GM72" s="459"/>
      <c r="GN72" s="459"/>
      <c r="GO72" s="459"/>
      <c r="GP72" s="459"/>
      <c r="GQ72" s="459"/>
      <c r="GR72" s="459"/>
      <c r="GS72" s="459"/>
      <c r="GT72" s="459"/>
      <c r="GU72" s="459"/>
      <c r="GV72" s="459"/>
      <c r="GW72" s="459"/>
      <c r="GX72" s="459"/>
      <c r="GY72" s="459"/>
      <c r="GZ72" s="459"/>
      <c r="HA72" s="459"/>
      <c r="HB72" s="459"/>
      <c r="HC72" s="459"/>
      <c r="HD72" s="459"/>
      <c r="HE72" s="459"/>
      <c r="HF72" s="459"/>
      <c r="HG72" s="459"/>
      <c r="HH72" s="459"/>
      <c r="HI72" s="459"/>
      <c r="HJ72" s="459"/>
      <c r="HK72" s="459"/>
      <c r="HL72" s="459"/>
      <c r="HM72" s="459"/>
      <c r="HN72" s="459"/>
      <c r="HO72" s="459"/>
      <c r="HP72" s="459"/>
      <c r="HQ72" s="459"/>
      <c r="HR72" s="459"/>
      <c r="HS72" s="459"/>
      <c r="HT72" s="459"/>
      <c r="HU72" s="459"/>
      <c r="HV72" s="459"/>
      <c r="HW72" s="459"/>
      <c r="HX72" s="459"/>
      <c r="HY72" s="459"/>
      <c r="HZ72" s="459"/>
      <c r="IA72" s="459"/>
      <c r="IB72" s="459"/>
      <c r="IC72" s="459"/>
      <c r="ID72" s="459"/>
      <c r="IE72" s="459"/>
      <c r="IF72" s="459"/>
      <c r="IG72" s="459"/>
      <c r="IH72" s="459"/>
      <c r="II72" s="459"/>
      <c r="IJ72" s="459"/>
      <c r="IK72" s="459"/>
      <c r="IL72" s="459"/>
      <c r="IM72" s="459"/>
    </row>
    <row r="73" spans="2:247" ht="15.75" customHeight="1">
      <c r="B73" s="770"/>
      <c r="C73" s="771"/>
      <c r="D73" s="771"/>
      <c r="E73" s="772"/>
      <c r="F73" s="770"/>
      <c r="G73" s="771"/>
      <c r="H73" s="771"/>
      <c r="I73" s="772"/>
      <c r="J73" s="791"/>
      <c r="K73" s="770"/>
      <c r="L73" s="823">
        <v>3</v>
      </c>
      <c r="M73" s="792"/>
      <c r="N73" s="793"/>
      <c r="O73" s="794" t="s">
        <v>34</v>
      </c>
      <c r="P73" s="863"/>
      <c r="Q73" s="795"/>
      <c r="R73" s="798"/>
      <c r="S73" s="798"/>
      <c r="T73" s="795"/>
      <c r="U73" s="798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2:247" ht="15.75" customHeight="1">
      <c r="B74" s="770" t="s">
        <v>0</v>
      </c>
      <c r="C74" s="771" t="s">
        <v>0</v>
      </c>
      <c r="D74" s="771" t="s">
        <v>0</v>
      </c>
      <c r="E74" s="772" t="s">
        <v>0</v>
      </c>
      <c r="F74" s="770" t="s">
        <v>0</v>
      </c>
      <c r="G74" s="771" t="s">
        <v>0</v>
      </c>
      <c r="H74" s="771" t="s">
        <v>0</v>
      </c>
      <c r="I74" s="772" t="s">
        <v>0</v>
      </c>
      <c r="J74" s="791" t="s">
        <v>0</v>
      </c>
      <c r="K74" s="770" t="s">
        <v>0</v>
      </c>
      <c r="L74" s="792" t="s">
        <v>35</v>
      </c>
      <c r="M74" s="792" t="s">
        <v>0</v>
      </c>
      <c r="N74" s="793" t="s">
        <v>0</v>
      </c>
      <c r="O74" s="794" t="s">
        <v>36</v>
      </c>
      <c r="P74" s="863">
        <v>8000</v>
      </c>
      <c r="Q74" s="795">
        <v>3850</v>
      </c>
      <c r="R74" s="798"/>
      <c r="S74" s="798"/>
      <c r="T74" s="795"/>
      <c r="U74" s="798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2:247" ht="15.75" customHeight="1" thickBot="1">
      <c r="B75" s="799" t="s">
        <v>0</v>
      </c>
      <c r="C75" s="800" t="s">
        <v>0</v>
      </c>
      <c r="D75" s="800" t="s">
        <v>0</v>
      </c>
      <c r="E75" s="801" t="s">
        <v>0</v>
      </c>
      <c r="F75" s="799" t="s">
        <v>0</v>
      </c>
      <c r="G75" s="800" t="s">
        <v>0</v>
      </c>
      <c r="H75" s="800" t="s">
        <v>0</v>
      </c>
      <c r="I75" s="801" t="s">
        <v>0</v>
      </c>
      <c r="J75" s="802" t="s">
        <v>0</v>
      </c>
      <c r="K75" s="799" t="s">
        <v>0</v>
      </c>
      <c r="L75" s="803" t="s">
        <v>38</v>
      </c>
      <c r="M75" s="803" t="s">
        <v>0</v>
      </c>
      <c r="N75" s="804" t="s">
        <v>0</v>
      </c>
      <c r="O75" s="805" t="s">
        <v>39</v>
      </c>
      <c r="P75" s="864">
        <v>10000</v>
      </c>
      <c r="Q75" s="806">
        <v>1045.52</v>
      </c>
      <c r="R75" s="807"/>
      <c r="S75" s="807"/>
      <c r="T75" s="795"/>
      <c r="U75" s="807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2:247" ht="15.75" customHeight="1">
      <c r="B76" s="808" t="s">
        <v>0</v>
      </c>
      <c r="C76" s="809" t="s">
        <v>0</v>
      </c>
      <c r="D76" s="809" t="s">
        <v>0</v>
      </c>
      <c r="E76" s="810" t="s">
        <v>0</v>
      </c>
      <c r="F76" s="808" t="s">
        <v>0</v>
      </c>
      <c r="G76" s="809" t="s">
        <v>0</v>
      </c>
      <c r="H76" s="809" t="s">
        <v>0</v>
      </c>
      <c r="I76" s="811" t="s">
        <v>48</v>
      </c>
      <c r="J76" s="812" t="s">
        <v>0</v>
      </c>
      <c r="K76" s="813" t="s">
        <v>0</v>
      </c>
      <c r="L76" s="814" t="s">
        <v>0</v>
      </c>
      <c r="M76" s="814" t="s">
        <v>0</v>
      </c>
      <c r="N76" s="811" t="s">
        <v>0</v>
      </c>
      <c r="O76" s="815" t="s">
        <v>56</v>
      </c>
      <c r="P76" s="865">
        <f>P77</f>
        <v>10000</v>
      </c>
      <c r="Q76" s="816"/>
      <c r="R76" s="818"/>
      <c r="S76" s="865"/>
      <c r="T76" s="816"/>
      <c r="U76" s="818">
        <f>U77</f>
        <v>0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2:247" ht="15.75" customHeight="1">
      <c r="B77" s="780" t="s">
        <v>0</v>
      </c>
      <c r="C77" s="781" t="s">
        <v>0</v>
      </c>
      <c r="D77" s="781" t="s">
        <v>0</v>
      </c>
      <c r="E77" s="783" t="s">
        <v>0</v>
      </c>
      <c r="F77" s="780" t="s">
        <v>0</v>
      </c>
      <c r="G77" s="781" t="s">
        <v>0</v>
      </c>
      <c r="H77" s="781" t="s">
        <v>0</v>
      </c>
      <c r="I77" s="783" t="s">
        <v>0</v>
      </c>
      <c r="J77" s="784" t="s">
        <v>0</v>
      </c>
      <c r="K77" s="785" t="s">
        <v>29</v>
      </c>
      <c r="L77" s="786" t="s">
        <v>0</v>
      </c>
      <c r="M77" s="786" t="s">
        <v>0</v>
      </c>
      <c r="N77" s="787" t="s">
        <v>0</v>
      </c>
      <c r="O77" s="788" t="s">
        <v>30</v>
      </c>
      <c r="P77" s="862">
        <f>P78+P79+P80</f>
        <v>10000</v>
      </c>
      <c r="Q77" s="862"/>
      <c r="R77" s="862">
        <f>R78+R79+R80</f>
        <v>0</v>
      </c>
      <c r="S77" s="862">
        <f>S78+S79+S80</f>
        <v>0</v>
      </c>
      <c r="T77" s="789">
        <f>R77-S77</f>
        <v>0</v>
      </c>
      <c r="U77" s="790">
        <f>U78+U79+U80</f>
        <v>0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2:247" ht="15.75" customHeight="1">
      <c r="B78" s="770" t="s">
        <v>0</v>
      </c>
      <c r="C78" s="771" t="s">
        <v>0</v>
      </c>
      <c r="D78" s="771" t="s">
        <v>0</v>
      </c>
      <c r="E78" s="772" t="s">
        <v>0</v>
      </c>
      <c r="F78" s="770" t="s">
        <v>0</v>
      </c>
      <c r="G78" s="771" t="s">
        <v>0</v>
      </c>
      <c r="H78" s="771" t="s">
        <v>0</v>
      </c>
      <c r="I78" s="772" t="s">
        <v>0</v>
      </c>
      <c r="J78" s="791" t="s">
        <v>0</v>
      </c>
      <c r="K78" s="770" t="s">
        <v>0</v>
      </c>
      <c r="L78" s="792" t="s">
        <v>22</v>
      </c>
      <c r="M78" s="792" t="s">
        <v>0</v>
      </c>
      <c r="N78" s="793" t="s">
        <v>0</v>
      </c>
      <c r="O78" s="794" t="s">
        <v>31</v>
      </c>
      <c r="P78" s="863">
        <v>3000</v>
      </c>
      <c r="Q78" s="795"/>
      <c r="R78" s="798"/>
      <c r="S78" s="798"/>
      <c r="T78" s="795"/>
      <c r="U78" s="79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2:247" ht="15.75" customHeight="1">
      <c r="B79" s="770" t="s">
        <v>0</v>
      </c>
      <c r="C79" s="771" t="s">
        <v>0</v>
      </c>
      <c r="D79" s="771" t="s">
        <v>0</v>
      </c>
      <c r="E79" s="772" t="s">
        <v>0</v>
      </c>
      <c r="F79" s="770" t="s">
        <v>0</v>
      </c>
      <c r="G79" s="771" t="s">
        <v>0</v>
      </c>
      <c r="H79" s="771" t="s">
        <v>0</v>
      </c>
      <c r="I79" s="772" t="s">
        <v>0</v>
      </c>
      <c r="J79" s="791" t="s">
        <v>0</v>
      </c>
      <c r="K79" s="770" t="s">
        <v>0</v>
      </c>
      <c r="L79" s="792" t="s">
        <v>35</v>
      </c>
      <c r="M79" s="792" t="s">
        <v>0</v>
      </c>
      <c r="N79" s="793" t="s">
        <v>0</v>
      </c>
      <c r="O79" s="794" t="s">
        <v>36</v>
      </c>
      <c r="P79" s="863">
        <v>2000</v>
      </c>
      <c r="Q79" s="795"/>
      <c r="R79" s="798"/>
      <c r="S79" s="798"/>
      <c r="T79" s="795"/>
      <c r="U79" s="798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2:247" ht="15.75" customHeight="1" thickBot="1">
      <c r="B80" s="799" t="s">
        <v>0</v>
      </c>
      <c r="C80" s="800" t="s">
        <v>0</v>
      </c>
      <c r="D80" s="800" t="s">
        <v>0</v>
      </c>
      <c r="E80" s="801" t="s">
        <v>0</v>
      </c>
      <c r="F80" s="799" t="s">
        <v>0</v>
      </c>
      <c r="G80" s="800" t="s">
        <v>0</v>
      </c>
      <c r="H80" s="800" t="s">
        <v>0</v>
      </c>
      <c r="I80" s="801" t="s">
        <v>0</v>
      </c>
      <c r="J80" s="802" t="s">
        <v>0</v>
      </c>
      <c r="K80" s="799" t="s">
        <v>0</v>
      </c>
      <c r="L80" s="803" t="s">
        <v>38</v>
      </c>
      <c r="M80" s="803" t="s">
        <v>0</v>
      </c>
      <c r="N80" s="804" t="s">
        <v>0</v>
      </c>
      <c r="O80" s="805" t="s">
        <v>39</v>
      </c>
      <c r="P80" s="864">
        <v>5000</v>
      </c>
      <c r="Q80" s="806"/>
      <c r="R80" s="807"/>
      <c r="S80" s="807"/>
      <c r="T80" s="795"/>
      <c r="U80" s="807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2:247" ht="0.75" customHeight="1" thickBot="1">
      <c r="B81" s="866"/>
      <c r="C81" s="867"/>
      <c r="D81" s="867"/>
      <c r="E81" s="868"/>
      <c r="F81" s="866"/>
      <c r="G81" s="867"/>
      <c r="H81" s="867"/>
      <c r="I81" s="869"/>
      <c r="J81" s="870"/>
      <c r="K81" s="866"/>
      <c r="L81" s="871"/>
      <c r="M81" s="871"/>
      <c r="N81" s="872"/>
      <c r="O81" s="873"/>
      <c r="P81" s="874"/>
      <c r="Q81" s="875"/>
      <c r="R81" s="875"/>
      <c r="S81" s="876"/>
      <c r="T81" s="795"/>
      <c r="U81" s="877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2:247" ht="15.75" customHeight="1">
      <c r="B82" s="758">
        <v>38</v>
      </c>
      <c r="C82" s="759">
        <v>10</v>
      </c>
      <c r="D82" s="759" t="s">
        <v>32</v>
      </c>
      <c r="E82" s="760" t="s">
        <v>91</v>
      </c>
      <c r="F82" s="761" t="s">
        <v>17</v>
      </c>
      <c r="G82" s="762" t="s">
        <v>27</v>
      </c>
      <c r="H82" s="762" t="s">
        <v>26</v>
      </c>
      <c r="I82" s="763" t="s">
        <v>0</v>
      </c>
      <c r="J82" s="764" t="s">
        <v>0</v>
      </c>
      <c r="K82" s="765" t="s">
        <v>0</v>
      </c>
      <c r="L82" s="766" t="s">
        <v>0</v>
      </c>
      <c r="M82" s="766" t="s">
        <v>0</v>
      </c>
      <c r="N82" s="763" t="s">
        <v>0</v>
      </c>
      <c r="O82" s="767" t="s">
        <v>79</v>
      </c>
      <c r="P82" s="878">
        <f>P83+P89</f>
        <v>32000</v>
      </c>
      <c r="Q82" s="878">
        <f>Q83+Q89</f>
        <v>4437.21</v>
      </c>
      <c r="R82" s="769">
        <f>R83+R89</f>
        <v>0</v>
      </c>
      <c r="S82" s="878">
        <f>S83+S89</f>
        <v>0</v>
      </c>
      <c r="T82" s="768">
        <f>R82-S82</f>
        <v>0</v>
      </c>
      <c r="U82" s="769">
        <f>U83+U89</f>
        <v>0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2:247" ht="15.75" customHeight="1">
      <c r="B83" s="770" t="s">
        <v>0</v>
      </c>
      <c r="C83" s="771" t="s">
        <v>0</v>
      </c>
      <c r="D83" s="771" t="s">
        <v>0</v>
      </c>
      <c r="E83" s="772" t="s">
        <v>0</v>
      </c>
      <c r="F83" s="770" t="s">
        <v>0</v>
      </c>
      <c r="G83" s="771" t="s">
        <v>0</v>
      </c>
      <c r="H83" s="771" t="s">
        <v>0</v>
      </c>
      <c r="I83" s="773" t="s">
        <v>54</v>
      </c>
      <c r="J83" s="774" t="s">
        <v>0</v>
      </c>
      <c r="K83" s="775" t="s">
        <v>0</v>
      </c>
      <c r="L83" s="776" t="s">
        <v>0</v>
      </c>
      <c r="M83" s="776" t="s">
        <v>0</v>
      </c>
      <c r="N83" s="773" t="s">
        <v>0</v>
      </c>
      <c r="O83" s="777" t="s">
        <v>55</v>
      </c>
      <c r="P83" s="879">
        <f>P84</f>
        <v>22000</v>
      </c>
      <c r="Q83" s="879">
        <f>Q84</f>
        <v>4437.21</v>
      </c>
      <c r="R83" s="779"/>
      <c r="S83" s="879"/>
      <c r="T83" s="778"/>
      <c r="U83" s="77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2:247" ht="15.75" customHeight="1">
      <c r="B84" s="780" t="s">
        <v>0</v>
      </c>
      <c r="C84" s="781" t="s">
        <v>0</v>
      </c>
      <c r="D84" s="781" t="s">
        <v>0</v>
      </c>
      <c r="E84" s="782" t="s">
        <v>0</v>
      </c>
      <c r="F84" s="780" t="s">
        <v>0</v>
      </c>
      <c r="G84" s="781" t="s">
        <v>0</v>
      </c>
      <c r="H84" s="781" t="s">
        <v>0</v>
      </c>
      <c r="I84" s="783" t="s">
        <v>0</v>
      </c>
      <c r="J84" s="784" t="s">
        <v>0</v>
      </c>
      <c r="K84" s="785" t="s">
        <v>29</v>
      </c>
      <c r="L84" s="786" t="s">
        <v>0</v>
      </c>
      <c r="M84" s="786" t="s">
        <v>0</v>
      </c>
      <c r="N84" s="787" t="s">
        <v>0</v>
      </c>
      <c r="O84" s="788" t="s">
        <v>30</v>
      </c>
      <c r="P84" s="862">
        <f>P85+P86+P87+P88</f>
        <v>22000</v>
      </c>
      <c r="Q84" s="862">
        <f>Q85+Q86+Q87+Q88</f>
        <v>4437.21</v>
      </c>
      <c r="R84" s="862">
        <f>R85+R86+R87+R88</f>
        <v>0</v>
      </c>
      <c r="S84" s="862">
        <f>S85+S86+S87+S88</f>
        <v>0</v>
      </c>
      <c r="T84" s="789">
        <f>R84-S84</f>
        <v>0</v>
      </c>
      <c r="U84" s="790">
        <f>U85+U86+U87+U88</f>
        <v>0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2:247" ht="15.75" customHeight="1">
      <c r="B85" s="770" t="s">
        <v>0</v>
      </c>
      <c r="C85" s="771" t="s">
        <v>0</v>
      </c>
      <c r="D85" s="771" t="s">
        <v>0</v>
      </c>
      <c r="E85" s="772" t="s">
        <v>0</v>
      </c>
      <c r="F85" s="770" t="s">
        <v>0</v>
      </c>
      <c r="G85" s="771" t="s">
        <v>0</v>
      </c>
      <c r="H85" s="771" t="s">
        <v>0</v>
      </c>
      <c r="I85" s="772" t="s">
        <v>0</v>
      </c>
      <c r="J85" s="791" t="s">
        <v>0</v>
      </c>
      <c r="K85" s="770" t="s">
        <v>0</v>
      </c>
      <c r="L85" s="792" t="s">
        <v>22</v>
      </c>
      <c r="M85" s="792" t="s">
        <v>0</v>
      </c>
      <c r="N85" s="793" t="s">
        <v>0</v>
      </c>
      <c r="O85" s="794" t="s">
        <v>31</v>
      </c>
      <c r="P85" s="863">
        <v>8000</v>
      </c>
      <c r="Q85" s="795"/>
      <c r="R85" s="798"/>
      <c r="S85" s="798"/>
      <c r="T85" s="795"/>
      <c r="U85" s="798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2:247" ht="15.75" customHeight="1">
      <c r="B86" s="770"/>
      <c r="C86" s="771"/>
      <c r="D86" s="771"/>
      <c r="E86" s="772"/>
      <c r="F86" s="770"/>
      <c r="G86" s="771"/>
      <c r="H86" s="771"/>
      <c r="I86" s="772"/>
      <c r="J86" s="791"/>
      <c r="K86" s="770"/>
      <c r="L86" s="823">
        <v>3</v>
      </c>
      <c r="M86" s="792"/>
      <c r="N86" s="793"/>
      <c r="O86" s="794" t="s">
        <v>34</v>
      </c>
      <c r="P86" s="863"/>
      <c r="Q86" s="795"/>
      <c r="R86" s="798"/>
      <c r="S86" s="798"/>
      <c r="T86" s="795"/>
      <c r="U86" s="798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2:247" ht="15.75" customHeight="1">
      <c r="B87" s="770" t="s">
        <v>0</v>
      </c>
      <c r="C87" s="771" t="s">
        <v>0</v>
      </c>
      <c r="D87" s="771" t="s">
        <v>0</v>
      </c>
      <c r="E87" s="772" t="s">
        <v>0</v>
      </c>
      <c r="F87" s="770" t="s">
        <v>0</v>
      </c>
      <c r="G87" s="771" t="s">
        <v>0</v>
      </c>
      <c r="H87" s="771" t="s">
        <v>0</v>
      </c>
      <c r="I87" s="772" t="s">
        <v>0</v>
      </c>
      <c r="J87" s="791" t="s">
        <v>0</v>
      </c>
      <c r="K87" s="770" t="s">
        <v>0</v>
      </c>
      <c r="L87" s="792" t="s">
        <v>35</v>
      </c>
      <c r="M87" s="792" t="s">
        <v>0</v>
      </c>
      <c r="N87" s="793" t="s">
        <v>0</v>
      </c>
      <c r="O87" s="794" t="s">
        <v>36</v>
      </c>
      <c r="P87" s="863">
        <v>6000</v>
      </c>
      <c r="Q87" s="795">
        <v>3261.8</v>
      </c>
      <c r="R87" s="798"/>
      <c r="S87" s="798"/>
      <c r="T87" s="795"/>
      <c r="U87" s="798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2:247" ht="15.75" customHeight="1" thickBot="1">
      <c r="B88" s="799" t="s">
        <v>0</v>
      </c>
      <c r="C88" s="800" t="s">
        <v>0</v>
      </c>
      <c r="D88" s="800" t="s">
        <v>0</v>
      </c>
      <c r="E88" s="801" t="s">
        <v>0</v>
      </c>
      <c r="F88" s="799" t="s">
        <v>0</v>
      </c>
      <c r="G88" s="800" t="s">
        <v>0</v>
      </c>
      <c r="H88" s="800" t="s">
        <v>0</v>
      </c>
      <c r="I88" s="801" t="s">
        <v>0</v>
      </c>
      <c r="J88" s="802" t="s">
        <v>0</v>
      </c>
      <c r="K88" s="799" t="s">
        <v>0</v>
      </c>
      <c r="L88" s="803" t="s">
        <v>38</v>
      </c>
      <c r="M88" s="803" t="s">
        <v>0</v>
      </c>
      <c r="N88" s="804" t="s">
        <v>0</v>
      </c>
      <c r="O88" s="805" t="s">
        <v>39</v>
      </c>
      <c r="P88" s="864">
        <v>8000</v>
      </c>
      <c r="Q88" s="806">
        <v>1175.41</v>
      </c>
      <c r="R88" s="807"/>
      <c r="S88" s="807"/>
      <c r="T88" s="795"/>
      <c r="U88" s="807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2:247" ht="15.75" customHeight="1">
      <c r="B89" s="808" t="s">
        <v>0</v>
      </c>
      <c r="C89" s="809" t="s">
        <v>0</v>
      </c>
      <c r="D89" s="809" t="s">
        <v>0</v>
      </c>
      <c r="E89" s="810" t="s">
        <v>0</v>
      </c>
      <c r="F89" s="808" t="s">
        <v>0</v>
      </c>
      <c r="G89" s="809" t="s">
        <v>0</v>
      </c>
      <c r="H89" s="809" t="s">
        <v>0</v>
      </c>
      <c r="I89" s="811" t="s">
        <v>48</v>
      </c>
      <c r="J89" s="812" t="s">
        <v>0</v>
      </c>
      <c r="K89" s="813" t="s">
        <v>0</v>
      </c>
      <c r="L89" s="814" t="s">
        <v>0</v>
      </c>
      <c r="M89" s="814" t="s">
        <v>0</v>
      </c>
      <c r="N89" s="811" t="s">
        <v>0</v>
      </c>
      <c r="O89" s="815" t="s">
        <v>56</v>
      </c>
      <c r="P89" s="865">
        <f>P90</f>
        <v>10000</v>
      </c>
      <c r="Q89" s="816"/>
      <c r="R89" s="818"/>
      <c r="S89" s="865"/>
      <c r="T89" s="816"/>
      <c r="U89" s="818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2:247" ht="15.75" customHeight="1">
      <c r="B90" s="780" t="s">
        <v>0</v>
      </c>
      <c r="C90" s="781" t="s">
        <v>0</v>
      </c>
      <c r="D90" s="781" t="s">
        <v>0</v>
      </c>
      <c r="E90" s="783" t="s">
        <v>0</v>
      </c>
      <c r="F90" s="780" t="s">
        <v>0</v>
      </c>
      <c r="G90" s="781" t="s">
        <v>0</v>
      </c>
      <c r="H90" s="781" t="s">
        <v>0</v>
      </c>
      <c r="I90" s="783" t="s">
        <v>0</v>
      </c>
      <c r="J90" s="784" t="s">
        <v>0</v>
      </c>
      <c r="K90" s="785" t="s">
        <v>29</v>
      </c>
      <c r="L90" s="786" t="s">
        <v>0</v>
      </c>
      <c r="M90" s="786" t="s">
        <v>0</v>
      </c>
      <c r="N90" s="787" t="s">
        <v>0</v>
      </c>
      <c r="O90" s="788" t="s">
        <v>30</v>
      </c>
      <c r="P90" s="862">
        <f>P91+P92+P93</f>
        <v>10000</v>
      </c>
      <c r="Q90" s="862"/>
      <c r="R90" s="862">
        <f>R91+R92+R93</f>
        <v>0</v>
      </c>
      <c r="S90" s="862">
        <f>S91+S92+S93</f>
        <v>0</v>
      </c>
      <c r="T90" s="789">
        <f>R90-S90</f>
        <v>0</v>
      </c>
      <c r="U90" s="790">
        <f>U91+U92+U93</f>
        <v>0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2:247" ht="15.75" customHeight="1">
      <c r="B91" s="770" t="s">
        <v>0</v>
      </c>
      <c r="C91" s="771" t="s">
        <v>0</v>
      </c>
      <c r="D91" s="771" t="s">
        <v>0</v>
      </c>
      <c r="E91" s="772" t="s">
        <v>0</v>
      </c>
      <c r="F91" s="770" t="s">
        <v>0</v>
      </c>
      <c r="G91" s="771" t="s">
        <v>0</v>
      </c>
      <c r="H91" s="771" t="s">
        <v>0</v>
      </c>
      <c r="I91" s="772" t="s">
        <v>0</v>
      </c>
      <c r="J91" s="791" t="s">
        <v>0</v>
      </c>
      <c r="K91" s="770" t="s">
        <v>0</v>
      </c>
      <c r="L91" s="792" t="s">
        <v>22</v>
      </c>
      <c r="M91" s="792" t="s">
        <v>0</v>
      </c>
      <c r="N91" s="793" t="s">
        <v>0</v>
      </c>
      <c r="O91" s="794" t="s">
        <v>31</v>
      </c>
      <c r="P91" s="863">
        <v>4000</v>
      </c>
      <c r="Q91" s="795"/>
      <c r="R91" s="798"/>
      <c r="S91" s="798"/>
      <c r="T91" s="795"/>
      <c r="U91" s="798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spans="2:247" ht="15.75" customHeight="1">
      <c r="B92" s="770" t="s">
        <v>0</v>
      </c>
      <c r="C92" s="771" t="s">
        <v>0</v>
      </c>
      <c r="D92" s="771" t="s">
        <v>0</v>
      </c>
      <c r="E92" s="772" t="s">
        <v>0</v>
      </c>
      <c r="F92" s="770" t="s">
        <v>0</v>
      </c>
      <c r="G92" s="771" t="s">
        <v>0</v>
      </c>
      <c r="H92" s="771" t="s">
        <v>0</v>
      </c>
      <c r="I92" s="772" t="s">
        <v>0</v>
      </c>
      <c r="J92" s="791" t="s">
        <v>0</v>
      </c>
      <c r="K92" s="770" t="s">
        <v>0</v>
      </c>
      <c r="L92" s="792" t="s">
        <v>35</v>
      </c>
      <c r="M92" s="792" t="s">
        <v>0</v>
      </c>
      <c r="N92" s="793" t="s">
        <v>0</v>
      </c>
      <c r="O92" s="794" t="s">
        <v>36</v>
      </c>
      <c r="P92" s="863"/>
      <c r="Q92" s="795"/>
      <c r="R92" s="798"/>
      <c r="S92" s="798"/>
      <c r="T92" s="795"/>
      <c r="U92" s="798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2:247" ht="15.75" customHeight="1" thickBot="1">
      <c r="B93" s="799" t="s">
        <v>0</v>
      </c>
      <c r="C93" s="800" t="s">
        <v>0</v>
      </c>
      <c r="D93" s="800" t="s">
        <v>0</v>
      </c>
      <c r="E93" s="801" t="s">
        <v>0</v>
      </c>
      <c r="F93" s="799" t="s">
        <v>0</v>
      </c>
      <c r="G93" s="800" t="s">
        <v>0</v>
      </c>
      <c r="H93" s="800" t="s">
        <v>0</v>
      </c>
      <c r="I93" s="801" t="s">
        <v>0</v>
      </c>
      <c r="J93" s="802" t="s">
        <v>0</v>
      </c>
      <c r="K93" s="799" t="s">
        <v>0</v>
      </c>
      <c r="L93" s="803" t="s">
        <v>38</v>
      </c>
      <c r="M93" s="803" t="s">
        <v>0</v>
      </c>
      <c r="N93" s="804" t="s">
        <v>0</v>
      </c>
      <c r="O93" s="805" t="s">
        <v>39</v>
      </c>
      <c r="P93" s="864">
        <v>6000</v>
      </c>
      <c r="Q93" s="806"/>
      <c r="R93" s="807"/>
      <c r="S93" s="807"/>
      <c r="T93" s="795"/>
      <c r="U93" s="807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spans="2:247" ht="15.75" customHeight="1" thickBot="1">
      <c r="B94" s="866"/>
      <c r="C94" s="867"/>
      <c r="D94" s="867"/>
      <c r="E94" s="868"/>
      <c r="F94" s="866"/>
      <c r="G94" s="867"/>
      <c r="H94" s="867"/>
      <c r="I94" s="869"/>
      <c r="J94" s="870"/>
      <c r="K94" s="866"/>
      <c r="L94" s="871"/>
      <c r="M94" s="871"/>
      <c r="N94" s="872"/>
      <c r="O94" s="873"/>
      <c r="P94" s="874"/>
      <c r="Q94" s="875"/>
      <c r="R94" s="875"/>
      <c r="S94" s="876"/>
      <c r="T94" s="795"/>
      <c r="U94" s="877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2:247" ht="15.75" customHeight="1">
      <c r="B95" s="758">
        <v>38</v>
      </c>
      <c r="C95" s="759">
        <v>10</v>
      </c>
      <c r="D95" s="759" t="s">
        <v>32</v>
      </c>
      <c r="E95" s="760" t="s">
        <v>69</v>
      </c>
      <c r="F95" s="761" t="s">
        <v>17</v>
      </c>
      <c r="G95" s="762" t="s">
        <v>27</v>
      </c>
      <c r="H95" s="762" t="s">
        <v>26</v>
      </c>
      <c r="I95" s="763" t="s">
        <v>0</v>
      </c>
      <c r="J95" s="764" t="s">
        <v>0</v>
      </c>
      <c r="K95" s="765" t="s">
        <v>0</v>
      </c>
      <c r="L95" s="766" t="s">
        <v>0</v>
      </c>
      <c r="M95" s="766" t="s">
        <v>0</v>
      </c>
      <c r="N95" s="763" t="s">
        <v>0</v>
      </c>
      <c r="O95" s="767" t="s">
        <v>70</v>
      </c>
      <c r="P95" s="878">
        <f>P96+P102</f>
        <v>40000</v>
      </c>
      <c r="Q95" s="878">
        <f>Q96+Q102</f>
        <v>5949.400000000001</v>
      </c>
      <c r="R95" s="769">
        <f>R96+R102</f>
        <v>0</v>
      </c>
      <c r="S95" s="878">
        <f>S96+S102</f>
        <v>0</v>
      </c>
      <c r="T95" s="768">
        <f aca="true" t="shared" si="2" ref="T95:T106">R95-S95</f>
        <v>0</v>
      </c>
      <c r="U95" s="769">
        <f>U96+U102</f>
        <v>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2:247" ht="15.75" customHeight="1">
      <c r="B96" s="770" t="s">
        <v>0</v>
      </c>
      <c r="C96" s="771" t="s">
        <v>0</v>
      </c>
      <c r="D96" s="771" t="s">
        <v>0</v>
      </c>
      <c r="E96" s="772" t="s">
        <v>0</v>
      </c>
      <c r="F96" s="770" t="s">
        <v>0</v>
      </c>
      <c r="G96" s="771" t="s">
        <v>0</v>
      </c>
      <c r="H96" s="771" t="s">
        <v>0</v>
      </c>
      <c r="I96" s="773" t="s">
        <v>54</v>
      </c>
      <c r="J96" s="774" t="s">
        <v>0</v>
      </c>
      <c r="K96" s="775" t="s">
        <v>0</v>
      </c>
      <c r="L96" s="776" t="s">
        <v>0</v>
      </c>
      <c r="M96" s="776" t="s">
        <v>0</v>
      </c>
      <c r="N96" s="773" t="s">
        <v>0</v>
      </c>
      <c r="O96" s="777" t="s">
        <v>55</v>
      </c>
      <c r="P96" s="879">
        <f>P97</f>
        <v>26000</v>
      </c>
      <c r="Q96" s="879">
        <f>Q97</f>
        <v>5949.400000000001</v>
      </c>
      <c r="R96" s="779"/>
      <c r="S96" s="879"/>
      <c r="T96" s="778"/>
      <c r="U96" s="779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2:247" ht="15" customHeight="1">
      <c r="B97" s="780" t="s">
        <v>0</v>
      </c>
      <c r="C97" s="781" t="s">
        <v>0</v>
      </c>
      <c r="D97" s="781" t="s">
        <v>0</v>
      </c>
      <c r="E97" s="782" t="s">
        <v>0</v>
      </c>
      <c r="F97" s="780" t="s">
        <v>0</v>
      </c>
      <c r="G97" s="781" t="s">
        <v>0</v>
      </c>
      <c r="H97" s="781" t="s">
        <v>0</v>
      </c>
      <c r="I97" s="783" t="s">
        <v>0</v>
      </c>
      <c r="J97" s="784" t="s">
        <v>0</v>
      </c>
      <c r="K97" s="785" t="s">
        <v>29</v>
      </c>
      <c r="L97" s="786" t="s">
        <v>0</v>
      </c>
      <c r="M97" s="786" t="s">
        <v>0</v>
      </c>
      <c r="N97" s="787" t="s">
        <v>0</v>
      </c>
      <c r="O97" s="788" t="s">
        <v>30</v>
      </c>
      <c r="P97" s="862">
        <f>P98+P99+P100+P101</f>
        <v>26000</v>
      </c>
      <c r="Q97" s="862">
        <f>Q98+Q99+Q100+Q101</f>
        <v>5949.400000000001</v>
      </c>
      <c r="R97" s="862"/>
      <c r="S97" s="862"/>
      <c r="T97" s="789"/>
      <c r="U97" s="79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  <row r="98" spans="2:247" ht="15.75" customHeight="1">
      <c r="B98" s="770" t="s">
        <v>0</v>
      </c>
      <c r="C98" s="771" t="s">
        <v>0</v>
      </c>
      <c r="D98" s="771" t="s">
        <v>0</v>
      </c>
      <c r="E98" s="772" t="s">
        <v>0</v>
      </c>
      <c r="F98" s="770" t="s">
        <v>0</v>
      </c>
      <c r="G98" s="771" t="s">
        <v>0</v>
      </c>
      <c r="H98" s="771" t="s">
        <v>0</v>
      </c>
      <c r="I98" s="772" t="s">
        <v>0</v>
      </c>
      <c r="J98" s="791" t="s">
        <v>0</v>
      </c>
      <c r="K98" s="770" t="s">
        <v>0</v>
      </c>
      <c r="L98" s="792" t="s">
        <v>22</v>
      </c>
      <c r="M98" s="792" t="s">
        <v>0</v>
      </c>
      <c r="N98" s="793" t="s">
        <v>0</v>
      </c>
      <c r="O98" s="794" t="s">
        <v>31</v>
      </c>
      <c r="P98" s="863">
        <v>9000</v>
      </c>
      <c r="Q98" s="795">
        <v>1669.52</v>
      </c>
      <c r="R98" s="798"/>
      <c r="S98" s="798"/>
      <c r="T98" s="795">
        <f t="shared" si="2"/>
        <v>0</v>
      </c>
      <c r="U98" s="7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</row>
    <row r="99" spans="2:247" ht="15.75" customHeight="1">
      <c r="B99" s="770"/>
      <c r="C99" s="771"/>
      <c r="D99" s="771"/>
      <c r="E99" s="772"/>
      <c r="F99" s="770"/>
      <c r="G99" s="771"/>
      <c r="H99" s="771"/>
      <c r="I99" s="772"/>
      <c r="J99" s="791"/>
      <c r="K99" s="770"/>
      <c r="L99" s="792" t="s">
        <v>25</v>
      </c>
      <c r="M99" s="792"/>
      <c r="N99" s="793"/>
      <c r="O99" s="794" t="s">
        <v>34</v>
      </c>
      <c r="P99" s="863">
        <v>10000</v>
      </c>
      <c r="Q99" s="795">
        <v>2000</v>
      </c>
      <c r="R99" s="798"/>
      <c r="S99" s="798"/>
      <c r="T99" s="795">
        <f t="shared" si="2"/>
        <v>0</v>
      </c>
      <c r="U99" s="798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</row>
    <row r="100" spans="2:247" ht="15" customHeight="1">
      <c r="B100" s="770" t="s">
        <v>0</v>
      </c>
      <c r="C100" s="771" t="s">
        <v>0</v>
      </c>
      <c r="D100" s="771" t="s">
        <v>0</v>
      </c>
      <c r="E100" s="772" t="s">
        <v>0</v>
      </c>
      <c r="F100" s="770" t="s">
        <v>0</v>
      </c>
      <c r="G100" s="771" t="s">
        <v>0</v>
      </c>
      <c r="H100" s="771" t="s">
        <v>0</v>
      </c>
      <c r="I100" s="772" t="s">
        <v>0</v>
      </c>
      <c r="J100" s="791" t="s">
        <v>0</v>
      </c>
      <c r="K100" s="770" t="s">
        <v>0</v>
      </c>
      <c r="L100" s="792" t="s">
        <v>35</v>
      </c>
      <c r="M100" s="792" t="s">
        <v>0</v>
      </c>
      <c r="N100" s="793" t="s">
        <v>0</v>
      </c>
      <c r="O100" s="794" t="s">
        <v>36</v>
      </c>
      <c r="P100" s="863">
        <v>2000</v>
      </c>
      <c r="Q100" s="795">
        <v>2000</v>
      </c>
      <c r="R100" s="798"/>
      <c r="S100" s="798"/>
      <c r="T100" s="795"/>
      <c r="U100" s="798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</row>
    <row r="101" spans="2:247" ht="15.75" customHeight="1" thickBot="1">
      <c r="B101" s="799" t="s">
        <v>0</v>
      </c>
      <c r="C101" s="800" t="s">
        <v>0</v>
      </c>
      <c r="D101" s="800" t="s">
        <v>0</v>
      </c>
      <c r="E101" s="801" t="s">
        <v>0</v>
      </c>
      <c r="F101" s="799" t="s">
        <v>0</v>
      </c>
      <c r="G101" s="800" t="s">
        <v>0</v>
      </c>
      <c r="H101" s="800" t="s">
        <v>0</v>
      </c>
      <c r="I101" s="801" t="s">
        <v>0</v>
      </c>
      <c r="J101" s="802" t="s">
        <v>0</v>
      </c>
      <c r="K101" s="799" t="s">
        <v>0</v>
      </c>
      <c r="L101" s="803" t="s">
        <v>38</v>
      </c>
      <c r="M101" s="803" t="s">
        <v>0</v>
      </c>
      <c r="N101" s="804" t="s">
        <v>0</v>
      </c>
      <c r="O101" s="805" t="s">
        <v>39</v>
      </c>
      <c r="P101" s="864">
        <v>5000</v>
      </c>
      <c r="Q101" s="806">
        <v>279.88</v>
      </c>
      <c r="R101" s="807"/>
      <c r="S101" s="807"/>
      <c r="T101" s="795">
        <f t="shared" si="2"/>
        <v>0</v>
      </c>
      <c r="U101" s="807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</row>
    <row r="102" spans="2:247" ht="15.75" customHeight="1">
      <c r="B102" s="808" t="s">
        <v>0</v>
      </c>
      <c r="C102" s="809" t="s">
        <v>0</v>
      </c>
      <c r="D102" s="809" t="s">
        <v>0</v>
      </c>
      <c r="E102" s="810" t="s">
        <v>0</v>
      </c>
      <c r="F102" s="808" t="s">
        <v>0</v>
      </c>
      <c r="G102" s="809" t="s">
        <v>0</v>
      </c>
      <c r="H102" s="809" t="s">
        <v>0</v>
      </c>
      <c r="I102" s="811" t="s">
        <v>48</v>
      </c>
      <c r="J102" s="812" t="s">
        <v>0</v>
      </c>
      <c r="K102" s="813" t="s">
        <v>0</v>
      </c>
      <c r="L102" s="814" t="s">
        <v>0</v>
      </c>
      <c r="M102" s="814" t="s">
        <v>0</v>
      </c>
      <c r="N102" s="811" t="s">
        <v>0</v>
      </c>
      <c r="O102" s="815" t="s">
        <v>56</v>
      </c>
      <c r="P102" s="865">
        <f>P103</f>
        <v>14000</v>
      </c>
      <c r="Q102" s="816"/>
      <c r="R102" s="818"/>
      <c r="S102" s="865"/>
      <c r="T102" s="816"/>
      <c r="U102" s="818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</row>
    <row r="103" spans="2:247" ht="15.75" customHeight="1">
      <c r="B103" s="780" t="s">
        <v>0</v>
      </c>
      <c r="C103" s="781" t="s">
        <v>0</v>
      </c>
      <c r="D103" s="781" t="s">
        <v>0</v>
      </c>
      <c r="E103" s="783" t="s">
        <v>0</v>
      </c>
      <c r="F103" s="780" t="s">
        <v>0</v>
      </c>
      <c r="G103" s="781" t="s">
        <v>0</v>
      </c>
      <c r="H103" s="781" t="s">
        <v>0</v>
      </c>
      <c r="I103" s="783" t="s">
        <v>0</v>
      </c>
      <c r="J103" s="784" t="s">
        <v>0</v>
      </c>
      <c r="K103" s="785" t="s">
        <v>29</v>
      </c>
      <c r="L103" s="786" t="s">
        <v>0</v>
      </c>
      <c r="M103" s="786" t="s">
        <v>0</v>
      </c>
      <c r="N103" s="787" t="s">
        <v>0</v>
      </c>
      <c r="O103" s="788" t="s">
        <v>30</v>
      </c>
      <c r="P103" s="862">
        <f>P104+P105+P106</f>
        <v>14000</v>
      </c>
      <c r="Q103" s="862"/>
      <c r="R103" s="862">
        <f>R104+R105+R106</f>
        <v>0</v>
      </c>
      <c r="S103" s="862">
        <f>S104+S105+S106</f>
        <v>0</v>
      </c>
      <c r="T103" s="789">
        <f t="shared" si="2"/>
        <v>0</v>
      </c>
      <c r="U103" s="790">
        <f>U104+U105+U106</f>
        <v>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</row>
    <row r="104" spans="2:247" ht="15.75" customHeight="1">
      <c r="B104" s="770" t="s">
        <v>0</v>
      </c>
      <c r="C104" s="771" t="s">
        <v>0</v>
      </c>
      <c r="D104" s="771" t="s">
        <v>0</v>
      </c>
      <c r="E104" s="772" t="s">
        <v>0</v>
      </c>
      <c r="F104" s="770" t="s">
        <v>0</v>
      </c>
      <c r="G104" s="771" t="s">
        <v>0</v>
      </c>
      <c r="H104" s="771" t="s">
        <v>0</v>
      </c>
      <c r="I104" s="772" t="s">
        <v>0</v>
      </c>
      <c r="J104" s="791" t="s">
        <v>0</v>
      </c>
      <c r="K104" s="770" t="s">
        <v>0</v>
      </c>
      <c r="L104" s="792" t="s">
        <v>22</v>
      </c>
      <c r="M104" s="792" t="s">
        <v>0</v>
      </c>
      <c r="N104" s="793" t="s">
        <v>0</v>
      </c>
      <c r="O104" s="794" t="s">
        <v>31</v>
      </c>
      <c r="P104" s="863">
        <v>8000</v>
      </c>
      <c r="Q104" s="795"/>
      <c r="R104" s="798"/>
      <c r="S104" s="798"/>
      <c r="T104" s="795">
        <f t="shared" si="2"/>
        <v>0</v>
      </c>
      <c r="U104" s="798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</row>
    <row r="105" spans="2:247" ht="15.75" customHeight="1">
      <c r="B105" s="770" t="s">
        <v>0</v>
      </c>
      <c r="C105" s="771" t="s">
        <v>0</v>
      </c>
      <c r="D105" s="771" t="s">
        <v>0</v>
      </c>
      <c r="E105" s="772" t="s">
        <v>0</v>
      </c>
      <c r="F105" s="770" t="s">
        <v>0</v>
      </c>
      <c r="G105" s="771" t="s">
        <v>0</v>
      </c>
      <c r="H105" s="771" t="s">
        <v>0</v>
      </c>
      <c r="I105" s="772" t="s">
        <v>0</v>
      </c>
      <c r="J105" s="791" t="s">
        <v>0</v>
      </c>
      <c r="K105" s="770" t="s">
        <v>0</v>
      </c>
      <c r="L105" s="792" t="s">
        <v>35</v>
      </c>
      <c r="M105" s="792" t="s">
        <v>0</v>
      </c>
      <c r="N105" s="793" t="s">
        <v>0</v>
      </c>
      <c r="O105" s="794" t="s">
        <v>36</v>
      </c>
      <c r="P105" s="863">
        <v>2000</v>
      </c>
      <c r="Q105" s="795"/>
      <c r="R105" s="798"/>
      <c r="S105" s="798"/>
      <c r="T105" s="795">
        <f t="shared" si="2"/>
        <v>0</v>
      </c>
      <c r="U105" s="798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</row>
    <row r="106" spans="2:247" ht="15.75" customHeight="1" thickBot="1">
      <c r="B106" s="799" t="s">
        <v>0</v>
      </c>
      <c r="C106" s="800" t="s">
        <v>0</v>
      </c>
      <c r="D106" s="800" t="s">
        <v>0</v>
      </c>
      <c r="E106" s="801" t="s">
        <v>0</v>
      </c>
      <c r="F106" s="799" t="s">
        <v>0</v>
      </c>
      <c r="G106" s="800" t="s">
        <v>0</v>
      </c>
      <c r="H106" s="800" t="s">
        <v>0</v>
      </c>
      <c r="I106" s="801" t="s">
        <v>0</v>
      </c>
      <c r="J106" s="802" t="s">
        <v>0</v>
      </c>
      <c r="K106" s="799" t="s">
        <v>0</v>
      </c>
      <c r="L106" s="803" t="s">
        <v>38</v>
      </c>
      <c r="M106" s="803" t="s">
        <v>0</v>
      </c>
      <c r="N106" s="804" t="s">
        <v>0</v>
      </c>
      <c r="O106" s="805" t="s">
        <v>39</v>
      </c>
      <c r="P106" s="864">
        <v>4000</v>
      </c>
      <c r="Q106" s="806"/>
      <c r="R106" s="807"/>
      <c r="S106" s="807"/>
      <c r="T106" s="795">
        <f t="shared" si="2"/>
        <v>0</v>
      </c>
      <c r="U106" s="807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</row>
    <row r="107" spans="2:247" ht="2.25" customHeight="1" thickBot="1">
      <c r="B107" s="866"/>
      <c r="C107" s="867"/>
      <c r="D107" s="867"/>
      <c r="E107" s="868"/>
      <c r="F107" s="866"/>
      <c r="G107" s="867"/>
      <c r="H107" s="867"/>
      <c r="I107" s="869"/>
      <c r="J107" s="870"/>
      <c r="K107" s="866"/>
      <c r="L107" s="871"/>
      <c r="M107" s="871"/>
      <c r="N107" s="872"/>
      <c r="O107" s="873"/>
      <c r="P107" s="874"/>
      <c r="Q107" s="875"/>
      <c r="R107" s="875"/>
      <c r="S107" s="876"/>
      <c r="T107" s="795"/>
      <c r="U107" s="87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</row>
    <row r="108" spans="2:247" ht="15.75" customHeight="1">
      <c r="B108" s="758">
        <v>38</v>
      </c>
      <c r="C108" s="759">
        <v>10</v>
      </c>
      <c r="D108" s="759" t="s">
        <v>32</v>
      </c>
      <c r="E108" s="760" t="s">
        <v>65</v>
      </c>
      <c r="F108" s="761" t="s">
        <v>17</v>
      </c>
      <c r="G108" s="762" t="s">
        <v>27</v>
      </c>
      <c r="H108" s="762" t="s">
        <v>26</v>
      </c>
      <c r="I108" s="763" t="s">
        <v>0</v>
      </c>
      <c r="J108" s="764" t="s">
        <v>0</v>
      </c>
      <c r="K108" s="765" t="s">
        <v>0</v>
      </c>
      <c r="L108" s="766" t="s">
        <v>0</v>
      </c>
      <c r="M108" s="766" t="s">
        <v>0</v>
      </c>
      <c r="N108" s="763" t="s">
        <v>0</v>
      </c>
      <c r="O108" s="767" t="s">
        <v>71</v>
      </c>
      <c r="P108" s="878">
        <f>P109+P115</f>
        <v>33000</v>
      </c>
      <c r="Q108" s="878">
        <f>Q109+Q115</f>
        <v>6935.99</v>
      </c>
      <c r="R108" s="769">
        <f>R109+R115</f>
        <v>0</v>
      </c>
      <c r="S108" s="878">
        <f>S109+S115</f>
        <v>0</v>
      </c>
      <c r="T108" s="768">
        <f>R108-S108</f>
        <v>0</v>
      </c>
      <c r="U108" s="769">
        <f>U109+U115</f>
        <v>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spans="2:247" ht="15.75" customHeight="1">
      <c r="B109" s="770" t="s">
        <v>0</v>
      </c>
      <c r="C109" s="771" t="s">
        <v>0</v>
      </c>
      <c r="D109" s="771" t="s">
        <v>0</v>
      </c>
      <c r="E109" s="772" t="s">
        <v>0</v>
      </c>
      <c r="F109" s="770" t="s">
        <v>0</v>
      </c>
      <c r="G109" s="771" t="s">
        <v>0</v>
      </c>
      <c r="H109" s="771" t="s">
        <v>0</v>
      </c>
      <c r="I109" s="773" t="s">
        <v>54</v>
      </c>
      <c r="J109" s="774" t="s">
        <v>0</v>
      </c>
      <c r="K109" s="775" t="s">
        <v>0</v>
      </c>
      <c r="L109" s="776" t="s">
        <v>0</v>
      </c>
      <c r="M109" s="776" t="s">
        <v>0</v>
      </c>
      <c r="N109" s="773" t="s">
        <v>0</v>
      </c>
      <c r="O109" s="777" t="s">
        <v>55</v>
      </c>
      <c r="P109" s="879">
        <f>P110</f>
        <v>21000</v>
      </c>
      <c r="Q109" s="879">
        <f>Q110</f>
        <v>6935.99</v>
      </c>
      <c r="R109" s="779"/>
      <c r="S109" s="879">
        <f>S110</f>
        <v>0</v>
      </c>
      <c r="T109" s="778">
        <f>R109-S109</f>
        <v>0</v>
      </c>
      <c r="U109" s="779">
        <f>U110</f>
        <v>0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spans="2:247" ht="24" customHeight="1">
      <c r="B110" s="780" t="s">
        <v>0</v>
      </c>
      <c r="C110" s="781" t="s">
        <v>0</v>
      </c>
      <c r="D110" s="781" t="s">
        <v>0</v>
      </c>
      <c r="E110" s="782" t="s">
        <v>0</v>
      </c>
      <c r="F110" s="780" t="s">
        <v>0</v>
      </c>
      <c r="G110" s="781" t="s">
        <v>0</v>
      </c>
      <c r="H110" s="781" t="s">
        <v>0</v>
      </c>
      <c r="I110" s="783" t="s">
        <v>0</v>
      </c>
      <c r="J110" s="784" t="s">
        <v>0</v>
      </c>
      <c r="K110" s="785" t="s">
        <v>29</v>
      </c>
      <c r="L110" s="786" t="s">
        <v>0</v>
      </c>
      <c r="M110" s="786" t="s">
        <v>0</v>
      </c>
      <c r="N110" s="787" t="s">
        <v>0</v>
      </c>
      <c r="O110" s="788" t="s">
        <v>30</v>
      </c>
      <c r="P110" s="862">
        <f>P111+P112+P113+P114</f>
        <v>21000</v>
      </c>
      <c r="Q110" s="862">
        <f>Q111+Q112+Q113+Q114</f>
        <v>6935.99</v>
      </c>
      <c r="R110" s="862"/>
      <c r="S110" s="862"/>
      <c r="T110" s="789"/>
      <c r="U110" s="79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spans="2:247" ht="15.75" customHeight="1">
      <c r="B111" s="770" t="s">
        <v>0</v>
      </c>
      <c r="C111" s="771" t="s">
        <v>0</v>
      </c>
      <c r="D111" s="771" t="s">
        <v>0</v>
      </c>
      <c r="E111" s="772" t="s">
        <v>0</v>
      </c>
      <c r="F111" s="770" t="s">
        <v>0</v>
      </c>
      <c r="G111" s="771" t="s">
        <v>0</v>
      </c>
      <c r="H111" s="771" t="s">
        <v>0</v>
      </c>
      <c r="I111" s="772" t="s">
        <v>0</v>
      </c>
      <c r="J111" s="791" t="s">
        <v>0</v>
      </c>
      <c r="K111" s="770" t="s">
        <v>0</v>
      </c>
      <c r="L111" s="792" t="s">
        <v>22</v>
      </c>
      <c r="M111" s="792" t="s">
        <v>0</v>
      </c>
      <c r="N111" s="793" t="s">
        <v>0</v>
      </c>
      <c r="O111" s="794" t="s">
        <v>31</v>
      </c>
      <c r="P111" s="863">
        <v>10000</v>
      </c>
      <c r="Q111" s="795">
        <v>93.13</v>
      </c>
      <c r="R111" s="798"/>
      <c r="S111" s="798"/>
      <c r="T111" s="795"/>
      <c r="U111" s="798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spans="2:247" ht="15.75" customHeight="1">
      <c r="B112" s="770"/>
      <c r="C112" s="771"/>
      <c r="D112" s="771"/>
      <c r="E112" s="772"/>
      <c r="F112" s="770"/>
      <c r="G112" s="771"/>
      <c r="H112" s="771"/>
      <c r="I112" s="772"/>
      <c r="J112" s="791"/>
      <c r="K112" s="770"/>
      <c r="L112" s="792" t="s">
        <v>25</v>
      </c>
      <c r="M112" s="792"/>
      <c r="N112" s="793"/>
      <c r="O112" s="794" t="s">
        <v>34</v>
      </c>
      <c r="P112" s="863"/>
      <c r="Q112" s="795"/>
      <c r="R112" s="798"/>
      <c r="S112" s="798"/>
      <c r="T112" s="795"/>
      <c r="U112" s="798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spans="2:247" ht="15.75" customHeight="1">
      <c r="B113" s="770" t="s">
        <v>0</v>
      </c>
      <c r="C113" s="771" t="s">
        <v>0</v>
      </c>
      <c r="D113" s="771" t="s">
        <v>0</v>
      </c>
      <c r="E113" s="772" t="s">
        <v>0</v>
      </c>
      <c r="F113" s="770" t="s">
        <v>0</v>
      </c>
      <c r="G113" s="771" t="s">
        <v>0</v>
      </c>
      <c r="H113" s="771" t="s">
        <v>0</v>
      </c>
      <c r="I113" s="772" t="s">
        <v>0</v>
      </c>
      <c r="J113" s="791" t="s">
        <v>0</v>
      </c>
      <c r="K113" s="770" t="s">
        <v>0</v>
      </c>
      <c r="L113" s="792" t="s">
        <v>35</v>
      </c>
      <c r="M113" s="792" t="s">
        <v>0</v>
      </c>
      <c r="N113" s="793" t="s">
        <v>0</v>
      </c>
      <c r="O113" s="794" t="s">
        <v>36</v>
      </c>
      <c r="P113" s="863">
        <v>4000</v>
      </c>
      <c r="Q113" s="795">
        <v>1596.88</v>
      </c>
      <c r="R113" s="798"/>
      <c r="S113" s="798"/>
      <c r="T113" s="795"/>
      <c r="U113" s="798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2:247" ht="15.75" customHeight="1" thickBot="1">
      <c r="B114" s="799" t="s">
        <v>0</v>
      </c>
      <c r="C114" s="800" t="s">
        <v>0</v>
      </c>
      <c r="D114" s="800" t="s">
        <v>0</v>
      </c>
      <c r="E114" s="801" t="s">
        <v>0</v>
      </c>
      <c r="F114" s="799" t="s">
        <v>0</v>
      </c>
      <c r="G114" s="800" t="s">
        <v>0</v>
      </c>
      <c r="H114" s="800" t="s">
        <v>0</v>
      </c>
      <c r="I114" s="801" t="s">
        <v>0</v>
      </c>
      <c r="J114" s="802" t="s">
        <v>0</v>
      </c>
      <c r="K114" s="799" t="s">
        <v>0</v>
      </c>
      <c r="L114" s="803" t="s">
        <v>38</v>
      </c>
      <c r="M114" s="803" t="s">
        <v>0</v>
      </c>
      <c r="N114" s="804" t="s">
        <v>0</v>
      </c>
      <c r="O114" s="805" t="s">
        <v>39</v>
      </c>
      <c r="P114" s="864">
        <v>7000</v>
      </c>
      <c r="Q114" s="806">
        <v>5245.98</v>
      </c>
      <c r="R114" s="807"/>
      <c r="S114" s="807"/>
      <c r="T114" s="795"/>
      <c r="U114" s="807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spans="2:247" ht="15.75" customHeight="1">
      <c r="B115" s="808" t="s">
        <v>0</v>
      </c>
      <c r="C115" s="809" t="s">
        <v>0</v>
      </c>
      <c r="D115" s="809" t="s">
        <v>0</v>
      </c>
      <c r="E115" s="810" t="s">
        <v>0</v>
      </c>
      <c r="F115" s="808" t="s">
        <v>0</v>
      </c>
      <c r="G115" s="809" t="s">
        <v>0</v>
      </c>
      <c r="H115" s="809" t="s">
        <v>0</v>
      </c>
      <c r="I115" s="811" t="s">
        <v>48</v>
      </c>
      <c r="J115" s="812" t="s">
        <v>0</v>
      </c>
      <c r="K115" s="813" t="s">
        <v>0</v>
      </c>
      <c r="L115" s="814" t="s">
        <v>0</v>
      </c>
      <c r="M115" s="814" t="s">
        <v>0</v>
      </c>
      <c r="N115" s="811" t="s">
        <v>0</v>
      </c>
      <c r="O115" s="815" t="s">
        <v>56</v>
      </c>
      <c r="P115" s="865">
        <f>P116</f>
        <v>12000</v>
      </c>
      <c r="Q115" s="816"/>
      <c r="R115" s="818"/>
      <c r="S115" s="818"/>
      <c r="T115" s="816"/>
      <c r="U115" s="818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spans="2:247" ht="15.75" customHeight="1">
      <c r="B116" s="780" t="s">
        <v>0</v>
      </c>
      <c r="C116" s="781" t="s">
        <v>0</v>
      </c>
      <c r="D116" s="781" t="s">
        <v>0</v>
      </c>
      <c r="E116" s="783" t="s">
        <v>0</v>
      </c>
      <c r="F116" s="780" t="s">
        <v>0</v>
      </c>
      <c r="G116" s="781" t="s">
        <v>0</v>
      </c>
      <c r="H116" s="781" t="s">
        <v>0</v>
      </c>
      <c r="I116" s="783" t="s">
        <v>0</v>
      </c>
      <c r="J116" s="784" t="s">
        <v>0</v>
      </c>
      <c r="K116" s="785" t="s">
        <v>29</v>
      </c>
      <c r="L116" s="786" t="s">
        <v>0</v>
      </c>
      <c r="M116" s="786" t="s">
        <v>0</v>
      </c>
      <c r="N116" s="787" t="s">
        <v>0</v>
      </c>
      <c r="O116" s="788" t="s">
        <v>30</v>
      </c>
      <c r="P116" s="862">
        <f>P117+P118+P119</f>
        <v>12000</v>
      </c>
      <c r="Q116" s="862"/>
      <c r="R116" s="862">
        <f>R117+R118+R119</f>
        <v>0</v>
      </c>
      <c r="S116" s="862">
        <f>S117+S118+S119</f>
        <v>0</v>
      </c>
      <c r="T116" s="789">
        <f>R116-S116</f>
        <v>0</v>
      </c>
      <c r="U116" s="790">
        <f>U117+U118+U119</f>
        <v>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spans="2:247" ht="15.75" customHeight="1">
      <c r="B117" s="770" t="s">
        <v>0</v>
      </c>
      <c r="C117" s="771" t="s">
        <v>0</v>
      </c>
      <c r="D117" s="771" t="s">
        <v>0</v>
      </c>
      <c r="E117" s="772" t="s">
        <v>0</v>
      </c>
      <c r="F117" s="770" t="s">
        <v>0</v>
      </c>
      <c r="G117" s="771" t="s">
        <v>0</v>
      </c>
      <c r="H117" s="771" t="s">
        <v>0</v>
      </c>
      <c r="I117" s="772" t="s">
        <v>0</v>
      </c>
      <c r="J117" s="791" t="s">
        <v>0</v>
      </c>
      <c r="K117" s="770" t="s">
        <v>0</v>
      </c>
      <c r="L117" s="792" t="s">
        <v>22</v>
      </c>
      <c r="M117" s="792" t="s">
        <v>0</v>
      </c>
      <c r="N117" s="793" t="s">
        <v>0</v>
      </c>
      <c r="O117" s="794" t="s">
        <v>31</v>
      </c>
      <c r="P117" s="863">
        <v>8000</v>
      </c>
      <c r="Q117" s="795"/>
      <c r="R117" s="798"/>
      <c r="S117" s="798"/>
      <c r="T117" s="795"/>
      <c r="U117" s="798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spans="2:247" ht="15.75" customHeight="1">
      <c r="B118" s="770" t="s">
        <v>0</v>
      </c>
      <c r="C118" s="771" t="s">
        <v>0</v>
      </c>
      <c r="D118" s="771" t="s">
        <v>0</v>
      </c>
      <c r="E118" s="772" t="s">
        <v>0</v>
      </c>
      <c r="F118" s="770" t="s">
        <v>0</v>
      </c>
      <c r="G118" s="771" t="s">
        <v>0</v>
      </c>
      <c r="H118" s="771" t="s">
        <v>0</v>
      </c>
      <c r="I118" s="772" t="s">
        <v>0</v>
      </c>
      <c r="J118" s="791" t="s">
        <v>0</v>
      </c>
      <c r="K118" s="770" t="s">
        <v>0</v>
      </c>
      <c r="L118" s="792" t="s">
        <v>35</v>
      </c>
      <c r="M118" s="792" t="s">
        <v>0</v>
      </c>
      <c r="N118" s="793" t="s">
        <v>0</v>
      </c>
      <c r="O118" s="794" t="s">
        <v>36</v>
      </c>
      <c r="P118" s="863">
        <v>1000</v>
      </c>
      <c r="Q118" s="795"/>
      <c r="R118" s="798"/>
      <c r="S118" s="798"/>
      <c r="T118" s="795"/>
      <c r="U118" s="79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spans="2:247" ht="15.75" customHeight="1" thickBot="1">
      <c r="B119" s="799" t="s">
        <v>0</v>
      </c>
      <c r="C119" s="800" t="s">
        <v>0</v>
      </c>
      <c r="D119" s="800" t="s">
        <v>0</v>
      </c>
      <c r="E119" s="801" t="s">
        <v>0</v>
      </c>
      <c r="F119" s="799" t="s">
        <v>0</v>
      </c>
      <c r="G119" s="800" t="s">
        <v>0</v>
      </c>
      <c r="H119" s="800" t="s">
        <v>0</v>
      </c>
      <c r="I119" s="801" t="s">
        <v>0</v>
      </c>
      <c r="J119" s="802" t="s">
        <v>0</v>
      </c>
      <c r="K119" s="799" t="s">
        <v>0</v>
      </c>
      <c r="L119" s="803" t="s">
        <v>38</v>
      </c>
      <c r="M119" s="803" t="s">
        <v>0</v>
      </c>
      <c r="N119" s="804" t="s">
        <v>0</v>
      </c>
      <c r="O119" s="805" t="s">
        <v>39</v>
      </c>
      <c r="P119" s="864">
        <v>3000</v>
      </c>
      <c r="Q119" s="806"/>
      <c r="R119" s="807"/>
      <c r="S119" s="807"/>
      <c r="T119" s="795"/>
      <c r="U119" s="807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spans="2:247" ht="15.75" customHeight="1" thickBot="1">
      <c r="B120" s="866"/>
      <c r="C120" s="867"/>
      <c r="D120" s="867"/>
      <c r="E120" s="868"/>
      <c r="F120" s="866"/>
      <c r="G120" s="867"/>
      <c r="H120" s="867"/>
      <c r="I120" s="869"/>
      <c r="J120" s="870"/>
      <c r="K120" s="866"/>
      <c r="L120" s="871"/>
      <c r="M120" s="871"/>
      <c r="N120" s="872"/>
      <c r="O120" s="873"/>
      <c r="P120" s="874"/>
      <c r="Q120" s="875"/>
      <c r="R120" s="875"/>
      <c r="S120" s="876"/>
      <c r="T120" s="795"/>
      <c r="U120" s="877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spans="2:247" ht="15.75" customHeight="1">
      <c r="B121" s="758">
        <v>38</v>
      </c>
      <c r="C121" s="759">
        <v>10</v>
      </c>
      <c r="D121" s="759" t="s">
        <v>33</v>
      </c>
      <c r="E121" s="760" t="s">
        <v>85</v>
      </c>
      <c r="F121" s="761" t="s">
        <v>17</v>
      </c>
      <c r="G121" s="762" t="s">
        <v>27</v>
      </c>
      <c r="H121" s="762" t="s">
        <v>26</v>
      </c>
      <c r="I121" s="763" t="s">
        <v>0</v>
      </c>
      <c r="J121" s="764" t="s">
        <v>0</v>
      </c>
      <c r="K121" s="765" t="s">
        <v>0</v>
      </c>
      <c r="L121" s="766" t="s">
        <v>0</v>
      </c>
      <c r="M121" s="766" t="s">
        <v>0</v>
      </c>
      <c r="N121" s="763" t="s">
        <v>0</v>
      </c>
      <c r="O121" s="767" t="s">
        <v>80</v>
      </c>
      <c r="P121" s="878">
        <f aca="true" t="shared" si="3" ref="P121:U121">P122+P128</f>
        <v>16000</v>
      </c>
      <c r="Q121" s="878">
        <f t="shared" si="3"/>
        <v>0</v>
      </c>
      <c r="R121" s="769">
        <f t="shared" si="3"/>
        <v>0</v>
      </c>
      <c r="S121" s="878">
        <f t="shared" si="3"/>
        <v>0</v>
      </c>
      <c r="T121" s="768">
        <f t="shared" si="3"/>
        <v>0</v>
      </c>
      <c r="U121" s="769">
        <f t="shared" si="3"/>
        <v>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spans="2:247" ht="15.75" customHeight="1">
      <c r="B122" s="770" t="s">
        <v>0</v>
      </c>
      <c r="C122" s="771" t="s">
        <v>0</v>
      </c>
      <c r="D122" s="771" t="s">
        <v>0</v>
      </c>
      <c r="E122" s="772" t="s">
        <v>0</v>
      </c>
      <c r="F122" s="770" t="s">
        <v>0</v>
      </c>
      <c r="G122" s="771" t="s">
        <v>0</v>
      </c>
      <c r="H122" s="771" t="s">
        <v>0</v>
      </c>
      <c r="I122" s="773" t="s">
        <v>54</v>
      </c>
      <c r="J122" s="774" t="s">
        <v>0</v>
      </c>
      <c r="K122" s="775" t="s">
        <v>0</v>
      </c>
      <c r="L122" s="776" t="s">
        <v>0</v>
      </c>
      <c r="M122" s="776" t="s">
        <v>0</v>
      </c>
      <c r="N122" s="773" t="s">
        <v>0</v>
      </c>
      <c r="O122" s="777" t="s">
        <v>55</v>
      </c>
      <c r="P122" s="879">
        <f>P123</f>
        <v>12000</v>
      </c>
      <c r="Q122" s="778"/>
      <c r="R122" s="779"/>
      <c r="S122" s="879"/>
      <c r="T122" s="778"/>
      <c r="U122" s="779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2:247" ht="15.75" customHeight="1">
      <c r="B123" s="780" t="s">
        <v>0</v>
      </c>
      <c r="C123" s="781" t="s">
        <v>0</v>
      </c>
      <c r="D123" s="781" t="s">
        <v>0</v>
      </c>
      <c r="E123" s="782" t="s">
        <v>0</v>
      </c>
      <c r="F123" s="780" t="s">
        <v>0</v>
      </c>
      <c r="G123" s="781" t="s">
        <v>0</v>
      </c>
      <c r="H123" s="781" t="s">
        <v>0</v>
      </c>
      <c r="I123" s="783" t="s">
        <v>0</v>
      </c>
      <c r="J123" s="784" t="s">
        <v>0</v>
      </c>
      <c r="K123" s="785" t="s">
        <v>29</v>
      </c>
      <c r="L123" s="786" t="s">
        <v>0</v>
      </c>
      <c r="M123" s="786" t="s">
        <v>0</v>
      </c>
      <c r="N123" s="787" t="s">
        <v>0</v>
      </c>
      <c r="O123" s="788" t="s">
        <v>30</v>
      </c>
      <c r="P123" s="862">
        <f>P124+P125+P126+P127</f>
        <v>12000</v>
      </c>
      <c r="Q123" s="862"/>
      <c r="R123" s="862">
        <f>R124+R125+R126+R127</f>
        <v>0</v>
      </c>
      <c r="S123" s="862">
        <f>S124+S125+S126+S127</f>
        <v>0</v>
      </c>
      <c r="T123" s="789">
        <f>R123-S123</f>
        <v>0</v>
      </c>
      <c r="U123" s="790">
        <f>U124+U125+U126+U127</f>
        <v>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spans="2:247" ht="15.75" customHeight="1">
      <c r="B124" s="770" t="s">
        <v>0</v>
      </c>
      <c r="C124" s="771" t="s">
        <v>0</v>
      </c>
      <c r="D124" s="771" t="s">
        <v>0</v>
      </c>
      <c r="E124" s="772" t="s">
        <v>0</v>
      </c>
      <c r="F124" s="770" t="s">
        <v>0</v>
      </c>
      <c r="G124" s="771" t="s">
        <v>0</v>
      </c>
      <c r="H124" s="771" t="s">
        <v>0</v>
      </c>
      <c r="I124" s="772" t="s">
        <v>0</v>
      </c>
      <c r="J124" s="791" t="s">
        <v>0</v>
      </c>
      <c r="K124" s="770" t="s">
        <v>0</v>
      </c>
      <c r="L124" s="792" t="s">
        <v>22</v>
      </c>
      <c r="M124" s="792" t="s">
        <v>0</v>
      </c>
      <c r="N124" s="793" t="s">
        <v>0</v>
      </c>
      <c r="O124" s="794" t="s">
        <v>31</v>
      </c>
      <c r="P124" s="863"/>
      <c r="Q124" s="795"/>
      <c r="R124" s="798"/>
      <c r="S124" s="798"/>
      <c r="T124" s="795"/>
      <c r="U124" s="798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spans="2:247" ht="15.75" customHeight="1">
      <c r="B125" s="770"/>
      <c r="C125" s="771"/>
      <c r="D125" s="771"/>
      <c r="E125" s="772"/>
      <c r="F125" s="770"/>
      <c r="G125" s="771"/>
      <c r="H125" s="771"/>
      <c r="I125" s="772"/>
      <c r="J125" s="791"/>
      <c r="K125" s="770"/>
      <c r="L125" s="792" t="s">
        <v>25</v>
      </c>
      <c r="M125" s="792"/>
      <c r="N125" s="793"/>
      <c r="O125" s="794" t="s">
        <v>34</v>
      </c>
      <c r="P125" s="863"/>
      <c r="Q125" s="795"/>
      <c r="R125" s="798"/>
      <c r="S125" s="798"/>
      <c r="T125" s="795"/>
      <c r="U125" s="798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spans="2:247" ht="15.75" customHeight="1">
      <c r="B126" s="770" t="s">
        <v>0</v>
      </c>
      <c r="C126" s="771" t="s">
        <v>0</v>
      </c>
      <c r="D126" s="771" t="s">
        <v>0</v>
      </c>
      <c r="E126" s="772" t="s">
        <v>0</v>
      </c>
      <c r="F126" s="770" t="s">
        <v>0</v>
      </c>
      <c r="G126" s="771" t="s">
        <v>0</v>
      </c>
      <c r="H126" s="771" t="s">
        <v>0</v>
      </c>
      <c r="I126" s="772" t="s">
        <v>0</v>
      </c>
      <c r="J126" s="791" t="s">
        <v>0</v>
      </c>
      <c r="K126" s="770" t="s">
        <v>0</v>
      </c>
      <c r="L126" s="792" t="s">
        <v>35</v>
      </c>
      <c r="M126" s="792" t="s">
        <v>0</v>
      </c>
      <c r="N126" s="793" t="s">
        <v>0</v>
      </c>
      <c r="O126" s="794" t="s">
        <v>36</v>
      </c>
      <c r="P126" s="863">
        <v>3000</v>
      </c>
      <c r="Q126" s="795">
        <v>3000</v>
      </c>
      <c r="R126" s="798"/>
      <c r="S126" s="798"/>
      <c r="T126" s="795"/>
      <c r="U126" s="798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spans="2:247" ht="15.75" customHeight="1" thickBot="1">
      <c r="B127" s="799" t="s">
        <v>0</v>
      </c>
      <c r="C127" s="800" t="s">
        <v>0</v>
      </c>
      <c r="D127" s="800" t="s">
        <v>0</v>
      </c>
      <c r="E127" s="801" t="s">
        <v>0</v>
      </c>
      <c r="F127" s="799" t="s">
        <v>0</v>
      </c>
      <c r="G127" s="800" t="s">
        <v>0</v>
      </c>
      <c r="H127" s="800" t="s">
        <v>0</v>
      </c>
      <c r="I127" s="801" t="s">
        <v>0</v>
      </c>
      <c r="J127" s="802" t="s">
        <v>0</v>
      </c>
      <c r="K127" s="799" t="s">
        <v>0</v>
      </c>
      <c r="L127" s="803" t="s">
        <v>38</v>
      </c>
      <c r="M127" s="803" t="s">
        <v>0</v>
      </c>
      <c r="N127" s="804" t="s">
        <v>0</v>
      </c>
      <c r="O127" s="805" t="s">
        <v>39</v>
      </c>
      <c r="P127" s="864">
        <v>9000</v>
      </c>
      <c r="Q127" s="806">
        <v>9000</v>
      </c>
      <c r="R127" s="807"/>
      <c r="S127" s="807"/>
      <c r="T127" s="795"/>
      <c r="U127" s="80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spans="2:247" ht="15.75" customHeight="1">
      <c r="B128" s="808" t="s">
        <v>0</v>
      </c>
      <c r="C128" s="809" t="s">
        <v>0</v>
      </c>
      <c r="D128" s="809" t="s">
        <v>0</v>
      </c>
      <c r="E128" s="810" t="s">
        <v>0</v>
      </c>
      <c r="F128" s="808" t="s">
        <v>0</v>
      </c>
      <c r="G128" s="809" t="s">
        <v>0</v>
      </c>
      <c r="H128" s="809" t="s">
        <v>0</v>
      </c>
      <c r="I128" s="811" t="s">
        <v>48</v>
      </c>
      <c r="J128" s="812" t="s">
        <v>0</v>
      </c>
      <c r="K128" s="813" t="s">
        <v>0</v>
      </c>
      <c r="L128" s="814" t="s">
        <v>0</v>
      </c>
      <c r="M128" s="814" t="s">
        <v>0</v>
      </c>
      <c r="N128" s="811" t="s">
        <v>0</v>
      </c>
      <c r="O128" s="815" t="s">
        <v>56</v>
      </c>
      <c r="P128" s="865">
        <f>P129</f>
        <v>4000</v>
      </c>
      <c r="Q128" s="816"/>
      <c r="R128" s="818"/>
      <c r="S128" s="865"/>
      <c r="T128" s="816"/>
      <c r="U128" s="81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spans="2:247" ht="15.75" customHeight="1">
      <c r="B129" s="780" t="s">
        <v>0</v>
      </c>
      <c r="C129" s="781" t="s">
        <v>0</v>
      </c>
      <c r="D129" s="781" t="s">
        <v>0</v>
      </c>
      <c r="E129" s="783" t="s">
        <v>0</v>
      </c>
      <c r="F129" s="780" t="s">
        <v>0</v>
      </c>
      <c r="G129" s="781" t="s">
        <v>0</v>
      </c>
      <c r="H129" s="781" t="s">
        <v>0</v>
      </c>
      <c r="I129" s="783" t="s">
        <v>0</v>
      </c>
      <c r="J129" s="784" t="s">
        <v>0</v>
      </c>
      <c r="K129" s="785" t="s">
        <v>29</v>
      </c>
      <c r="L129" s="786" t="s">
        <v>0</v>
      </c>
      <c r="M129" s="786" t="s">
        <v>0</v>
      </c>
      <c r="N129" s="787" t="s">
        <v>0</v>
      </c>
      <c r="O129" s="788" t="s">
        <v>30</v>
      </c>
      <c r="P129" s="862">
        <f>P130+P131+P132</f>
        <v>4000</v>
      </c>
      <c r="Q129" s="862"/>
      <c r="R129" s="862">
        <f>R130+R131+R132</f>
        <v>0</v>
      </c>
      <c r="S129" s="862"/>
      <c r="T129" s="789">
        <f>R129-S129</f>
        <v>0</v>
      </c>
      <c r="U129" s="790">
        <f>U130+U131+U132</f>
        <v>0</v>
      </c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spans="2:247" ht="15.75" customHeight="1">
      <c r="B130" s="770" t="s">
        <v>0</v>
      </c>
      <c r="C130" s="771" t="s">
        <v>0</v>
      </c>
      <c r="D130" s="771" t="s">
        <v>0</v>
      </c>
      <c r="E130" s="772" t="s">
        <v>0</v>
      </c>
      <c r="F130" s="770" t="s">
        <v>0</v>
      </c>
      <c r="G130" s="771" t="s">
        <v>0</v>
      </c>
      <c r="H130" s="771" t="s">
        <v>0</v>
      </c>
      <c r="I130" s="772" t="s">
        <v>0</v>
      </c>
      <c r="J130" s="791" t="s">
        <v>0</v>
      </c>
      <c r="K130" s="770" t="s">
        <v>0</v>
      </c>
      <c r="L130" s="792" t="s">
        <v>22</v>
      </c>
      <c r="M130" s="792" t="s">
        <v>0</v>
      </c>
      <c r="N130" s="793" t="s">
        <v>0</v>
      </c>
      <c r="O130" s="794" t="s">
        <v>31</v>
      </c>
      <c r="P130" s="863">
        <v>1000</v>
      </c>
      <c r="Q130" s="795"/>
      <c r="R130" s="798"/>
      <c r="S130" s="798"/>
      <c r="T130" s="795"/>
      <c r="U130" s="798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spans="2:247" ht="15.75" customHeight="1">
      <c r="B131" s="770" t="s">
        <v>0</v>
      </c>
      <c r="C131" s="771" t="s">
        <v>0</v>
      </c>
      <c r="D131" s="771" t="s">
        <v>0</v>
      </c>
      <c r="E131" s="772" t="s">
        <v>0</v>
      </c>
      <c r="F131" s="770" t="s">
        <v>0</v>
      </c>
      <c r="G131" s="771" t="s">
        <v>0</v>
      </c>
      <c r="H131" s="771" t="s">
        <v>0</v>
      </c>
      <c r="I131" s="772" t="s">
        <v>0</v>
      </c>
      <c r="J131" s="791" t="s">
        <v>0</v>
      </c>
      <c r="K131" s="770" t="s">
        <v>0</v>
      </c>
      <c r="L131" s="792" t="s">
        <v>35</v>
      </c>
      <c r="M131" s="792" t="s">
        <v>0</v>
      </c>
      <c r="N131" s="793" t="s">
        <v>0</v>
      </c>
      <c r="O131" s="794" t="s">
        <v>36</v>
      </c>
      <c r="P131" s="863"/>
      <c r="Q131" s="795"/>
      <c r="R131" s="798"/>
      <c r="S131" s="798"/>
      <c r="T131" s="795"/>
      <c r="U131" s="798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spans="2:247" ht="15.75" customHeight="1" thickBot="1">
      <c r="B132" s="799" t="s">
        <v>0</v>
      </c>
      <c r="C132" s="800" t="s">
        <v>0</v>
      </c>
      <c r="D132" s="800" t="s">
        <v>0</v>
      </c>
      <c r="E132" s="801" t="s">
        <v>0</v>
      </c>
      <c r="F132" s="799" t="s">
        <v>0</v>
      </c>
      <c r="G132" s="800" t="s">
        <v>0</v>
      </c>
      <c r="H132" s="800" t="s">
        <v>0</v>
      </c>
      <c r="I132" s="801" t="s">
        <v>0</v>
      </c>
      <c r="J132" s="802" t="s">
        <v>0</v>
      </c>
      <c r="K132" s="799" t="s">
        <v>0</v>
      </c>
      <c r="L132" s="803" t="s">
        <v>38</v>
      </c>
      <c r="M132" s="803" t="s">
        <v>0</v>
      </c>
      <c r="N132" s="804" t="s">
        <v>0</v>
      </c>
      <c r="O132" s="805" t="s">
        <v>39</v>
      </c>
      <c r="P132" s="864">
        <v>3000</v>
      </c>
      <c r="Q132" s="806"/>
      <c r="R132" s="807"/>
      <c r="S132" s="807"/>
      <c r="T132" s="795"/>
      <c r="U132" s="807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spans="2:247" ht="15.75" customHeight="1" thickBot="1">
      <c r="B133" s="866"/>
      <c r="C133" s="867"/>
      <c r="D133" s="867"/>
      <c r="E133" s="868"/>
      <c r="F133" s="866"/>
      <c r="G133" s="867"/>
      <c r="H133" s="867"/>
      <c r="I133" s="869"/>
      <c r="J133" s="870"/>
      <c r="K133" s="866"/>
      <c r="L133" s="871"/>
      <c r="M133" s="871"/>
      <c r="N133" s="872"/>
      <c r="O133" s="873"/>
      <c r="P133" s="874"/>
      <c r="Q133" s="875"/>
      <c r="R133" s="875"/>
      <c r="S133" s="876"/>
      <c r="T133" s="795"/>
      <c r="U133" s="877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spans="2:247" ht="15.75" customHeight="1">
      <c r="B134" s="758">
        <v>38</v>
      </c>
      <c r="C134" s="759">
        <v>10</v>
      </c>
      <c r="D134" s="759" t="s">
        <v>40</v>
      </c>
      <c r="E134" s="760" t="s">
        <v>32</v>
      </c>
      <c r="F134" s="761" t="s">
        <v>17</v>
      </c>
      <c r="G134" s="762" t="s">
        <v>27</v>
      </c>
      <c r="H134" s="762" t="s">
        <v>26</v>
      </c>
      <c r="I134" s="763" t="s">
        <v>0</v>
      </c>
      <c r="J134" s="764" t="s">
        <v>0</v>
      </c>
      <c r="K134" s="765" t="s">
        <v>0</v>
      </c>
      <c r="L134" s="766" t="s">
        <v>0</v>
      </c>
      <c r="M134" s="766" t="s">
        <v>0</v>
      </c>
      <c r="N134" s="763" t="s">
        <v>0</v>
      </c>
      <c r="O134" s="767" t="s">
        <v>72</v>
      </c>
      <c r="P134" s="878">
        <f>P135+P141</f>
        <v>21000</v>
      </c>
      <c r="Q134" s="878">
        <f>Q135+Q141</f>
        <v>7663.92</v>
      </c>
      <c r="R134" s="769">
        <f>R135+R141</f>
        <v>0</v>
      </c>
      <c r="S134" s="878">
        <f>S135+S141</f>
        <v>0</v>
      </c>
      <c r="T134" s="768">
        <f>R134-S134</f>
        <v>0</v>
      </c>
      <c r="U134" s="769">
        <f>U135+U141</f>
        <v>0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spans="2:247" ht="15.75" customHeight="1">
      <c r="B135" s="770" t="s">
        <v>0</v>
      </c>
      <c r="C135" s="771" t="s">
        <v>0</v>
      </c>
      <c r="D135" s="771" t="s">
        <v>0</v>
      </c>
      <c r="E135" s="772" t="s">
        <v>0</v>
      </c>
      <c r="F135" s="770" t="s">
        <v>0</v>
      </c>
      <c r="G135" s="771" t="s">
        <v>0</v>
      </c>
      <c r="H135" s="771" t="s">
        <v>0</v>
      </c>
      <c r="I135" s="773" t="s">
        <v>54</v>
      </c>
      <c r="J135" s="774" t="s">
        <v>0</v>
      </c>
      <c r="K135" s="775" t="s">
        <v>0</v>
      </c>
      <c r="L135" s="776" t="s">
        <v>0</v>
      </c>
      <c r="M135" s="776" t="s">
        <v>0</v>
      </c>
      <c r="N135" s="773" t="s">
        <v>0</v>
      </c>
      <c r="O135" s="777" t="s">
        <v>55</v>
      </c>
      <c r="P135" s="879">
        <f>P136</f>
        <v>15000</v>
      </c>
      <c r="Q135" s="879">
        <f>Q136</f>
        <v>7663.92</v>
      </c>
      <c r="R135" s="779"/>
      <c r="S135" s="879"/>
      <c r="T135" s="778"/>
      <c r="U135" s="779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spans="2:247" ht="15.75" customHeight="1">
      <c r="B136" s="780" t="s">
        <v>0</v>
      </c>
      <c r="C136" s="781" t="s">
        <v>0</v>
      </c>
      <c r="D136" s="781" t="s">
        <v>0</v>
      </c>
      <c r="E136" s="782" t="s">
        <v>0</v>
      </c>
      <c r="F136" s="780" t="s">
        <v>0</v>
      </c>
      <c r="G136" s="781" t="s">
        <v>0</v>
      </c>
      <c r="H136" s="781" t="s">
        <v>0</v>
      </c>
      <c r="I136" s="783" t="s">
        <v>0</v>
      </c>
      <c r="J136" s="784" t="s">
        <v>0</v>
      </c>
      <c r="K136" s="785" t="s">
        <v>29</v>
      </c>
      <c r="L136" s="786" t="s">
        <v>0</v>
      </c>
      <c r="M136" s="786" t="s">
        <v>0</v>
      </c>
      <c r="N136" s="787" t="s">
        <v>0</v>
      </c>
      <c r="O136" s="788" t="s">
        <v>30</v>
      </c>
      <c r="P136" s="862">
        <f>P137+P138+P139+P140</f>
        <v>15000</v>
      </c>
      <c r="Q136" s="862">
        <f>Q137+Q138+Q139+Q140</f>
        <v>7663.92</v>
      </c>
      <c r="R136" s="862">
        <f>R137+R138+R139+R140</f>
        <v>0</v>
      </c>
      <c r="S136" s="862">
        <f>S137+S138+S139+S140</f>
        <v>0</v>
      </c>
      <c r="T136" s="789">
        <f>R136-S136</f>
        <v>0</v>
      </c>
      <c r="U136" s="790">
        <f>U137+U138+U139+U140</f>
        <v>0</v>
      </c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spans="2:247" ht="15.75" customHeight="1">
      <c r="B137" s="770" t="s">
        <v>0</v>
      </c>
      <c r="C137" s="771" t="s">
        <v>0</v>
      </c>
      <c r="D137" s="771" t="s">
        <v>0</v>
      </c>
      <c r="E137" s="772" t="s">
        <v>0</v>
      </c>
      <c r="F137" s="770" t="s">
        <v>0</v>
      </c>
      <c r="G137" s="771" t="s">
        <v>0</v>
      </c>
      <c r="H137" s="771" t="s">
        <v>0</v>
      </c>
      <c r="I137" s="772" t="s">
        <v>0</v>
      </c>
      <c r="J137" s="791" t="s">
        <v>0</v>
      </c>
      <c r="K137" s="770" t="s">
        <v>0</v>
      </c>
      <c r="L137" s="792" t="s">
        <v>22</v>
      </c>
      <c r="M137" s="792" t="s">
        <v>0</v>
      </c>
      <c r="N137" s="793" t="s">
        <v>0</v>
      </c>
      <c r="O137" s="794" t="s">
        <v>31</v>
      </c>
      <c r="P137" s="863">
        <v>11000</v>
      </c>
      <c r="Q137" s="795">
        <v>5999.85</v>
      </c>
      <c r="R137" s="798"/>
      <c r="S137" s="798"/>
      <c r="T137" s="795"/>
      <c r="U137" s="798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2:247" ht="15.75" customHeight="1">
      <c r="B138" s="770"/>
      <c r="C138" s="771"/>
      <c r="D138" s="771"/>
      <c r="E138" s="772"/>
      <c r="F138" s="770"/>
      <c r="G138" s="771"/>
      <c r="H138" s="771"/>
      <c r="I138" s="772"/>
      <c r="J138" s="791"/>
      <c r="K138" s="770"/>
      <c r="L138" s="792" t="s">
        <v>25</v>
      </c>
      <c r="M138" s="792"/>
      <c r="N138" s="793"/>
      <c r="O138" s="794" t="s">
        <v>34</v>
      </c>
      <c r="P138" s="863"/>
      <c r="Q138" s="795"/>
      <c r="R138" s="798"/>
      <c r="S138" s="798"/>
      <c r="T138" s="795"/>
      <c r="U138" s="79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</row>
    <row r="139" spans="2:247" ht="15.75" customHeight="1">
      <c r="B139" s="770" t="s">
        <v>0</v>
      </c>
      <c r="C139" s="771" t="s">
        <v>0</v>
      </c>
      <c r="D139" s="771" t="s">
        <v>0</v>
      </c>
      <c r="E139" s="772" t="s">
        <v>0</v>
      </c>
      <c r="F139" s="770" t="s">
        <v>0</v>
      </c>
      <c r="G139" s="771" t="s">
        <v>0</v>
      </c>
      <c r="H139" s="771" t="s">
        <v>0</v>
      </c>
      <c r="I139" s="772" t="s">
        <v>0</v>
      </c>
      <c r="J139" s="791" t="s">
        <v>0</v>
      </c>
      <c r="K139" s="770" t="s">
        <v>0</v>
      </c>
      <c r="L139" s="792" t="s">
        <v>35</v>
      </c>
      <c r="M139" s="792" t="s">
        <v>0</v>
      </c>
      <c r="N139" s="793" t="s">
        <v>0</v>
      </c>
      <c r="O139" s="794" t="s">
        <v>36</v>
      </c>
      <c r="P139" s="863">
        <v>2000</v>
      </c>
      <c r="Q139" s="795">
        <v>348</v>
      </c>
      <c r="R139" s="798"/>
      <c r="S139" s="798"/>
      <c r="T139" s="795"/>
      <c r="U139" s="798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</row>
    <row r="140" spans="2:247" ht="15.75" customHeight="1" thickBot="1">
      <c r="B140" s="799" t="s">
        <v>0</v>
      </c>
      <c r="C140" s="800" t="s">
        <v>0</v>
      </c>
      <c r="D140" s="800" t="s">
        <v>0</v>
      </c>
      <c r="E140" s="801" t="s">
        <v>0</v>
      </c>
      <c r="F140" s="799" t="s">
        <v>0</v>
      </c>
      <c r="G140" s="800" t="s">
        <v>0</v>
      </c>
      <c r="H140" s="800" t="s">
        <v>0</v>
      </c>
      <c r="I140" s="801" t="s">
        <v>0</v>
      </c>
      <c r="J140" s="802" t="s">
        <v>0</v>
      </c>
      <c r="K140" s="799" t="s">
        <v>0</v>
      </c>
      <c r="L140" s="803" t="s">
        <v>38</v>
      </c>
      <c r="M140" s="803" t="s">
        <v>0</v>
      </c>
      <c r="N140" s="804" t="s">
        <v>0</v>
      </c>
      <c r="O140" s="805" t="s">
        <v>39</v>
      </c>
      <c r="P140" s="864">
        <v>2000</v>
      </c>
      <c r="Q140" s="806">
        <v>1316.07</v>
      </c>
      <c r="R140" s="807"/>
      <c r="S140" s="807"/>
      <c r="T140" s="795"/>
      <c r="U140" s="807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</row>
    <row r="141" spans="2:247" ht="15.75" customHeight="1">
      <c r="B141" s="808" t="s">
        <v>0</v>
      </c>
      <c r="C141" s="809" t="s">
        <v>0</v>
      </c>
      <c r="D141" s="809" t="s">
        <v>0</v>
      </c>
      <c r="E141" s="810" t="s">
        <v>0</v>
      </c>
      <c r="F141" s="808" t="s">
        <v>0</v>
      </c>
      <c r="G141" s="809" t="s">
        <v>0</v>
      </c>
      <c r="H141" s="809" t="s">
        <v>0</v>
      </c>
      <c r="I141" s="811" t="s">
        <v>48</v>
      </c>
      <c r="J141" s="812" t="s">
        <v>0</v>
      </c>
      <c r="K141" s="813" t="s">
        <v>0</v>
      </c>
      <c r="L141" s="814" t="s">
        <v>0</v>
      </c>
      <c r="M141" s="814" t="s">
        <v>0</v>
      </c>
      <c r="N141" s="811" t="s">
        <v>0</v>
      </c>
      <c r="O141" s="815" t="s">
        <v>56</v>
      </c>
      <c r="P141" s="865">
        <f>P142</f>
        <v>6000</v>
      </c>
      <c r="Q141" s="865"/>
      <c r="R141" s="865"/>
      <c r="S141" s="865"/>
      <c r="T141" s="816"/>
      <c r="U141" s="818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</row>
    <row r="142" spans="2:247" ht="15.75" customHeight="1">
      <c r="B142" s="780" t="s">
        <v>0</v>
      </c>
      <c r="C142" s="781" t="s">
        <v>0</v>
      </c>
      <c r="D142" s="781" t="s">
        <v>0</v>
      </c>
      <c r="E142" s="783" t="s">
        <v>0</v>
      </c>
      <c r="F142" s="780" t="s">
        <v>0</v>
      </c>
      <c r="G142" s="781" t="s">
        <v>0</v>
      </c>
      <c r="H142" s="781" t="s">
        <v>0</v>
      </c>
      <c r="I142" s="783" t="s">
        <v>0</v>
      </c>
      <c r="J142" s="784" t="s">
        <v>0</v>
      </c>
      <c r="K142" s="785" t="s">
        <v>29</v>
      </c>
      <c r="L142" s="786" t="s">
        <v>0</v>
      </c>
      <c r="M142" s="786" t="s">
        <v>0</v>
      </c>
      <c r="N142" s="787" t="s">
        <v>0</v>
      </c>
      <c r="O142" s="788" t="s">
        <v>30</v>
      </c>
      <c r="P142" s="862">
        <f>P143+P144+P145</f>
        <v>6000</v>
      </c>
      <c r="Q142" s="862"/>
      <c r="R142" s="862">
        <f>R143+R144+R145</f>
        <v>0</v>
      </c>
      <c r="S142" s="862">
        <f>S143+S144+S145</f>
        <v>0</v>
      </c>
      <c r="T142" s="789">
        <f>R142-S142</f>
        <v>0</v>
      </c>
      <c r="U142" s="790">
        <f>U143+U144+U145</f>
        <v>0</v>
      </c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</row>
    <row r="143" spans="2:247" ht="15.75" customHeight="1">
      <c r="B143" s="770" t="s">
        <v>0</v>
      </c>
      <c r="C143" s="771" t="s">
        <v>0</v>
      </c>
      <c r="D143" s="771" t="s">
        <v>0</v>
      </c>
      <c r="E143" s="772" t="s">
        <v>0</v>
      </c>
      <c r="F143" s="770" t="s">
        <v>0</v>
      </c>
      <c r="G143" s="771" t="s">
        <v>0</v>
      </c>
      <c r="H143" s="771" t="s">
        <v>0</v>
      </c>
      <c r="I143" s="772" t="s">
        <v>0</v>
      </c>
      <c r="J143" s="791" t="s">
        <v>0</v>
      </c>
      <c r="K143" s="770" t="s">
        <v>0</v>
      </c>
      <c r="L143" s="792" t="s">
        <v>22</v>
      </c>
      <c r="M143" s="792" t="s">
        <v>0</v>
      </c>
      <c r="N143" s="793" t="s">
        <v>0</v>
      </c>
      <c r="O143" s="794" t="s">
        <v>31</v>
      </c>
      <c r="P143" s="863">
        <v>3000</v>
      </c>
      <c r="Q143" s="795"/>
      <c r="R143" s="798"/>
      <c r="S143" s="798"/>
      <c r="T143" s="795"/>
      <c r="U143" s="798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</row>
    <row r="144" spans="2:247" ht="15.75" customHeight="1">
      <c r="B144" s="770" t="s">
        <v>0</v>
      </c>
      <c r="C144" s="771" t="s">
        <v>0</v>
      </c>
      <c r="D144" s="771" t="s">
        <v>0</v>
      </c>
      <c r="E144" s="772" t="s">
        <v>0</v>
      </c>
      <c r="F144" s="770" t="s">
        <v>0</v>
      </c>
      <c r="G144" s="771" t="s">
        <v>0</v>
      </c>
      <c r="H144" s="771" t="s">
        <v>0</v>
      </c>
      <c r="I144" s="772" t="s">
        <v>0</v>
      </c>
      <c r="J144" s="791" t="s">
        <v>0</v>
      </c>
      <c r="K144" s="770" t="s">
        <v>0</v>
      </c>
      <c r="L144" s="792" t="s">
        <v>35</v>
      </c>
      <c r="M144" s="792" t="s">
        <v>0</v>
      </c>
      <c r="N144" s="793" t="s">
        <v>0</v>
      </c>
      <c r="O144" s="794" t="s">
        <v>36</v>
      </c>
      <c r="P144" s="863">
        <v>1000</v>
      </c>
      <c r="Q144" s="795"/>
      <c r="R144" s="798"/>
      <c r="S144" s="798"/>
      <c r="T144" s="795"/>
      <c r="U144" s="798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spans="2:247" ht="15.75" customHeight="1" thickBot="1">
      <c r="B145" s="799" t="s">
        <v>0</v>
      </c>
      <c r="C145" s="800" t="s">
        <v>0</v>
      </c>
      <c r="D145" s="800" t="s">
        <v>0</v>
      </c>
      <c r="E145" s="801" t="s">
        <v>0</v>
      </c>
      <c r="F145" s="799" t="s">
        <v>0</v>
      </c>
      <c r="G145" s="800" t="s">
        <v>0</v>
      </c>
      <c r="H145" s="800" t="s">
        <v>0</v>
      </c>
      <c r="I145" s="801" t="s">
        <v>0</v>
      </c>
      <c r="J145" s="802" t="s">
        <v>0</v>
      </c>
      <c r="K145" s="799" t="s">
        <v>0</v>
      </c>
      <c r="L145" s="803" t="s">
        <v>38</v>
      </c>
      <c r="M145" s="803" t="s">
        <v>0</v>
      </c>
      <c r="N145" s="804" t="s">
        <v>0</v>
      </c>
      <c r="O145" s="805" t="s">
        <v>39</v>
      </c>
      <c r="P145" s="864">
        <v>2000</v>
      </c>
      <c r="Q145" s="806"/>
      <c r="R145" s="807"/>
      <c r="S145" s="807"/>
      <c r="T145" s="795"/>
      <c r="U145" s="807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spans="2:247" ht="15.75" customHeight="1" thickBot="1">
      <c r="B146" s="866"/>
      <c r="C146" s="867"/>
      <c r="D146" s="867"/>
      <c r="E146" s="868"/>
      <c r="F146" s="866"/>
      <c r="G146" s="867"/>
      <c r="H146" s="867"/>
      <c r="I146" s="869"/>
      <c r="J146" s="870"/>
      <c r="K146" s="866"/>
      <c r="L146" s="871"/>
      <c r="M146" s="871"/>
      <c r="N146" s="872"/>
      <c r="O146" s="873"/>
      <c r="P146" s="874"/>
      <c r="Q146" s="875"/>
      <c r="R146" s="875"/>
      <c r="S146" s="876"/>
      <c r="T146" s="795"/>
      <c r="U146" s="877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spans="2:247" ht="15.75" customHeight="1">
      <c r="B147" s="758">
        <v>38</v>
      </c>
      <c r="C147" s="759">
        <v>10</v>
      </c>
      <c r="D147" s="759" t="s">
        <v>40</v>
      </c>
      <c r="E147" s="760" t="s">
        <v>97</v>
      </c>
      <c r="F147" s="761" t="s">
        <v>17</v>
      </c>
      <c r="G147" s="762" t="s">
        <v>27</v>
      </c>
      <c r="H147" s="762" t="s">
        <v>26</v>
      </c>
      <c r="I147" s="763" t="s">
        <v>0</v>
      </c>
      <c r="J147" s="764" t="s">
        <v>0</v>
      </c>
      <c r="K147" s="765" t="s">
        <v>0</v>
      </c>
      <c r="L147" s="766" t="s">
        <v>0</v>
      </c>
      <c r="M147" s="766" t="s">
        <v>0</v>
      </c>
      <c r="N147" s="763" t="s">
        <v>0</v>
      </c>
      <c r="O147" s="767" t="s">
        <v>73</v>
      </c>
      <c r="P147" s="878">
        <f>P148+P154</f>
        <v>37000</v>
      </c>
      <c r="Q147" s="878">
        <f>Q148+Q154</f>
        <v>0</v>
      </c>
      <c r="R147" s="769">
        <f>R148+R154</f>
        <v>0</v>
      </c>
      <c r="S147" s="878">
        <f>S148+S154</f>
        <v>0</v>
      </c>
      <c r="T147" s="768">
        <f>R147-S147</f>
        <v>0</v>
      </c>
      <c r="U147" s="769">
        <f>U148+U154</f>
        <v>0</v>
      </c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spans="2:247" ht="15.75" customHeight="1">
      <c r="B148" s="770" t="s">
        <v>0</v>
      </c>
      <c r="C148" s="771" t="s">
        <v>0</v>
      </c>
      <c r="D148" s="771" t="s">
        <v>0</v>
      </c>
      <c r="E148" s="772" t="s">
        <v>0</v>
      </c>
      <c r="F148" s="770" t="s">
        <v>0</v>
      </c>
      <c r="G148" s="771" t="s">
        <v>0</v>
      </c>
      <c r="H148" s="771" t="s">
        <v>0</v>
      </c>
      <c r="I148" s="773" t="s">
        <v>54</v>
      </c>
      <c r="J148" s="774" t="s">
        <v>0</v>
      </c>
      <c r="K148" s="775" t="s">
        <v>0</v>
      </c>
      <c r="L148" s="776" t="s">
        <v>0</v>
      </c>
      <c r="M148" s="776" t="s">
        <v>0</v>
      </c>
      <c r="N148" s="773" t="s">
        <v>0</v>
      </c>
      <c r="O148" s="777" t="s">
        <v>55</v>
      </c>
      <c r="P148" s="879">
        <f>P149</f>
        <v>27000</v>
      </c>
      <c r="Q148" s="778"/>
      <c r="R148" s="779"/>
      <c r="S148" s="879"/>
      <c r="T148" s="778"/>
      <c r="U148" s="779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spans="2:247" ht="15.75" customHeight="1">
      <c r="B149" s="780" t="s">
        <v>0</v>
      </c>
      <c r="C149" s="781" t="s">
        <v>0</v>
      </c>
      <c r="D149" s="781" t="s">
        <v>0</v>
      </c>
      <c r="E149" s="782" t="s">
        <v>0</v>
      </c>
      <c r="F149" s="780" t="s">
        <v>0</v>
      </c>
      <c r="G149" s="781" t="s">
        <v>0</v>
      </c>
      <c r="H149" s="781" t="s">
        <v>0</v>
      </c>
      <c r="I149" s="783" t="s">
        <v>0</v>
      </c>
      <c r="J149" s="784" t="s">
        <v>0</v>
      </c>
      <c r="K149" s="785" t="s">
        <v>29</v>
      </c>
      <c r="L149" s="786" t="s">
        <v>0</v>
      </c>
      <c r="M149" s="786" t="s">
        <v>0</v>
      </c>
      <c r="N149" s="787" t="s">
        <v>0</v>
      </c>
      <c r="O149" s="788" t="s">
        <v>30</v>
      </c>
      <c r="P149" s="862">
        <f>P150+P151+P152+P153</f>
        <v>27000</v>
      </c>
      <c r="Q149" s="862"/>
      <c r="R149" s="862">
        <f>R150+R151+R152+R153</f>
        <v>0</v>
      </c>
      <c r="S149" s="862">
        <f>S150+S151+S152+S153</f>
        <v>0</v>
      </c>
      <c r="T149" s="789">
        <f>R149-S149</f>
        <v>0</v>
      </c>
      <c r="U149" s="790">
        <f>U150+U151+U152+U153</f>
        <v>0</v>
      </c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spans="2:247" ht="15.75" customHeight="1">
      <c r="B150" s="770" t="s">
        <v>0</v>
      </c>
      <c r="C150" s="771" t="s">
        <v>0</v>
      </c>
      <c r="D150" s="771" t="s">
        <v>0</v>
      </c>
      <c r="E150" s="772" t="s">
        <v>0</v>
      </c>
      <c r="F150" s="770" t="s">
        <v>0</v>
      </c>
      <c r="G150" s="771" t="s">
        <v>0</v>
      </c>
      <c r="H150" s="771" t="s">
        <v>0</v>
      </c>
      <c r="I150" s="772" t="s">
        <v>0</v>
      </c>
      <c r="J150" s="791" t="s">
        <v>0</v>
      </c>
      <c r="K150" s="770" t="s">
        <v>0</v>
      </c>
      <c r="L150" s="792" t="s">
        <v>22</v>
      </c>
      <c r="M150" s="792" t="s">
        <v>0</v>
      </c>
      <c r="N150" s="793" t="s">
        <v>0</v>
      </c>
      <c r="O150" s="794" t="s">
        <v>31</v>
      </c>
      <c r="P150" s="863">
        <v>5000</v>
      </c>
      <c r="Q150" s="795">
        <v>1226.17</v>
      </c>
      <c r="R150" s="798"/>
      <c r="S150" s="798"/>
      <c r="T150" s="795"/>
      <c r="U150" s="798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spans="2:247" ht="15.75" customHeight="1">
      <c r="B151" s="770"/>
      <c r="C151" s="771"/>
      <c r="D151" s="771"/>
      <c r="E151" s="772"/>
      <c r="F151" s="770"/>
      <c r="G151" s="771"/>
      <c r="H151" s="771"/>
      <c r="I151" s="772"/>
      <c r="J151" s="791"/>
      <c r="K151" s="770"/>
      <c r="L151" s="792" t="s">
        <v>25</v>
      </c>
      <c r="M151" s="792"/>
      <c r="N151" s="793"/>
      <c r="O151" s="794" t="s">
        <v>34</v>
      </c>
      <c r="P151" s="863">
        <v>16000</v>
      </c>
      <c r="Q151" s="795">
        <v>18000</v>
      </c>
      <c r="R151" s="798"/>
      <c r="S151" s="798"/>
      <c r="T151" s="795"/>
      <c r="U151" s="798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spans="2:247" ht="15.75" customHeight="1">
      <c r="B152" s="770" t="s">
        <v>0</v>
      </c>
      <c r="C152" s="771" t="s">
        <v>0</v>
      </c>
      <c r="D152" s="771" t="s">
        <v>0</v>
      </c>
      <c r="E152" s="772" t="s">
        <v>0</v>
      </c>
      <c r="F152" s="770" t="s">
        <v>0</v>
      </c>
      <c r="G152" s="771" t="s">
        <v>0</v>
      </c>
      <c r="H152" s="771" t="s">
        <v>0</v>
      </c>
      <c r="I152" s="772" t="s">
        <v>0</v>
      </c>
      <c r="J152" s="791" t="s">
        <v>0</v>
      </c>
      <c r="K152" s="770" t="s">
        <v>0</v>
      </c>
      <c r="L152" s="792" t="s">
        <v>35</v>
      </c>
      <c r="M152" s="792" t="s">
        <v>0</v>
      </c>
      <c r="N152" s="793" t="s">
        <v>0</v>
      </c>
      <c r="O152" s="794" t="s">
        <v>36</v>
      </c>
      <c r="P152" s="863">
        <v>2000</v>
      </c>
      <c r="Q152" s="795">
        <v>540</v>
      </c>
      <c r="R152" s="798"/>
      <c r="S152" s="798"/>
      <c r="T152" s="795"/>
      <c r="U152" s="798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spans="2:247" ht="15.75" customHeight="1" thickBot="1">
      <c r="B153" s="799" t="s">
        <v>0</v>
      </c>
      <c r="C153" s="800" t="s">
        <v>0</v>
      </c>
      <c r="D153" s="800" t="s">
        <v>0</v>
      </c>
      <c r="E153" s="801" t="s">
        <v>0</v>
      </c>
      <c r="F153" s="799" t="s">
        <v>0</v>
      </c>
      <c r="G153" s="800" t="s">
        <v>0</v>
      </c>
      <c r="H153" s="800" t="s">
        <v>0</v>
      </c>
      <c r="I153" s="801" t="s">
        <v>0</v>
      </c>
      <c r="J153" s="802" t="s">
        <v>0</v>
      </c>
      <c r="K153" s="799" t="s">
        <v>0</v>
      </c>
      <c r="L153" s="803" t="s">
        <v>38</v>
      </c>
      <c r="M153" s="803" t="s">
        <v>0</v>
      </c>
      <c r="N153" s="804" t="s">
        <v>0</v>
      </c>
      <c r="O153" s="805" t="s">
        <v>39</v>
      </c>
      <c r="P153" s="864">
        <v>4000</v>
      </c>
      <c r="Q153" s="806">
        <v>1567.96</v>
      </c>
      <c r="R153" s="807"/>
      <c r="S153" s="807"/>
      <c r="T153" s="795"/>
      <c r="U153" s="807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2:247" ht="15.75" customHeight="1">
      <c r="B154" s="808" t="s">
        <v>0</v>
      </c>
      <c r="C154" s="809" t="s">
        <v>0</v>
      </c>
      <c r="D154" s="809" t="s">
        <v>0</v>
      </c>
      <c r="E154" s="810" t="s">
        <v>0</v>
      </c>
      <c r="F154" s="808" t="s">
        <v>0</v>
      </c>
      <c r="G154" s="809" t="s">
        <v>0</v>
      </c>
      <c r="H154" s="809" t="s">
        <v>0</v>
      </c>
      <c r="I154" s="811" t="s">
        <v>48</v>
      </c>
      <c r="J154" s="812" t="s">
        <v>0</v>
      </c>
      <c r="K154" s="813" t="s">
        <v>0</v>
      </c>
      <c r="L154" s="814" t="s">
        <v>0</v>
      </c>
      <c r="M154" s="814" t="s">
        <v>0</v>
      </c>
      <c r="N154" s="811" t="s">
        <v>0</v>
      </c>
      <c r="O154" s="815" t="s">
        <v>56</v>
      </c>
      <c r="P154" s="865">
        <f>P155</f>
        <v>10000</v>
      </c>
      <c r="Q154" s="816"/>
      <c r="R154" s="818"/>
      <c r="S154" s="865"/>
      <c r="T154" s="816"/>
      <c r="U154" s="818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spans="2:247" ht="15.75" customHeight="1">
      <c r="B155" s="780" t="s">
        <v>0</v>
      </c>
      <c r="C155" s="781" t="s">
        <v>0</v>
      </c>
      <c r="D155" s="781" t="s">
        <v>0</v>
      </c>
      <c r="E155" s="783" t="s">
        <v>0</v>
      </c>
      <c r="F155" s="780" t="s">
        <v>0</v>
      </c>
      <c r="G155" s="781" t="s">
        <v>0</v>
      </c>
      <c r="H155" s="781" t="s">
        <v>0</v>
      </c>
      <c r="I155" s="783" t="s">
        <v>0</v>
      </c>
      <c r="J155" s="784" t="s">
        <v>0</v>
      </c>
      <c r="K155" s="785" t="s">
        <v>29</v>
      </c>
      <c r="L155" s="786" t="s">
        <v>0</v>
      </c>
      <c r="M155" s="786" t="s">
        <v>0</v>
      </c>
      <c r="N155" s="787" t="s">
        <v>0</v>
      </c>
      <c r="O155" s="788" t="s">
        <v>30</v>
      </c>
      <c r="P155" s="862">
        <f>P156+P157+P158</f>
        <v>10000</v>
      </c>
      <c r="Q155" s="862"/>
      <c r="R155" s="862">
        <f>R156+R157+R158</f>
        <v>0</v>
      </c>
      <c r="S155" s="862">
        <f>S156+S157+S158</f>
        <v>0</v>
      </c>
      <c r="T155" s="789">
        <f>R155-S155</f>
        <v>0</v>
      </c>
      <c r="U155" s="790">
        <f>U156+U157+U158</f>
        <v>0</v>
      </c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spans="2:247" ht="15.75" customHeight="1">
      <c r="B156" s="770" t="s">
        <v>0</v>
      </c>
      <c r="C156" s="771" t="s">
        <v>0</v>
      </c>
      <c r="D156" s="771" t="s">
        <v>0</v>
      </c>
      <c r="E156" s="772" t="s">
        <v>0</v>
      </c>
      <c r="F156" s="770" t="s">
        <v>0</v>
      </c>
      <c r="G156" s="771" t="s">
        <v>0</v>
      </c>
      <c r="H156" s="771" t="s">
        <v>0</v>
      </c>
      <c r="I156" s="772" t="s">
        <v>0</v>
      </c>
      <c r="J156" s="791" t="s">
        <v>0</v>
      </c>
      <c r="K156" s="770" t="s">
        <v>0</v>
      </c>
      <c r="L156" s="792" t="s">
        <v>22</v>
      </c>
      <c r="M156" s="792" t="s">
        <v>0</v>
      </c>
      <c r="N156" s="793" t="s">
        <v>0</v>
      </c>
      <c r="O156" s="794" t="s">
        <v>31</v>
      </c>
      <c r="P156" s="863">
        <v>4000</v>
      </c>
      <c r="Q156" s="795"/>
      <c r="R156" s="798"/>
      <c r="S156" s="798"/>
      <c r="T156" s="795"/>
      <c r="U156" s="798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spans="2:247" ht="15.75" customHeight="1">
      <c r="B157" s="770" t="s">
        <v>0</v>
      </c>
      <c r="C157" s="771" t="s">
        <v>0</v>
      </c>
      <c r="D157" s="771" t="s">
        <v>0</v>
      </c>
      <c r="E157" s="772" t="s">
        <v>0</v>
      </c>
      <c r="F157" s="770" t="s">
        <v>0</v>
      </c>
      <c r="G157" s="771" t="s">
        <v>0</v>
      </c>
      <c r="H157" s="771" t="s">
        <v>0</v>
      </c>
      <c r="I157" s="772" t="s">
        <v>0</v>
      </c>
      <c r="J157" s="791" t="s">
        <v>0</v>
      </c>
      <c r="K157" s="770" t="s">
        <v>0</v>
      </c>
      <c r="L157" s="792" t="s">
        <v>35</v>
      </c>
      <c r="M157" s="792" t="s">
        <v>0</v>
      </c>
      <c r="N157" s="793" t="s">
        <v>0</v>
      </c>
      <c r="O157" s="794" t="s">
        <v>36</v>
      </c>
      <c r="P157" s="863">
        <v>1000</v>
      </c>
      <c r="Q157" s="795"/>
      <c r="R157" s="798"/>
      <c r="S157" s="798"/>
      <c r="T157" s="795"/>
      <c r="U157" s="798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spans="2:247" ht="15.75" customHeight="1" thickBot="1">
      <c r="B158" s="799" t="s">
        <v>0</v>
      </c>
      <c r="C158" s="800" t="s">
        <v>0</v>
      </c>
      <c r="D158" s="800" t="s">
        <v>0</v>
      </c>
      <c r="E158" s="801" t="s">
        <v>0</v>
      </c>
      <c r="F158" s="799" t="s">
        <v>0</v>
      </c>
      <c r="G158" s="800" t="s">
        <v>0</v>
      </c>
      <c r="H158" s="800" t="s">
        <v>0</v>
      </c>
      <c r="I158" s="801" t="s">
        <v>0</v>
      </c>
      <c r="J158" s="802" t="s">
        <v>0</v>
      </c>
      <c r="K158" s="799" t="s">
        <v>0</v>
      </c>
      <c r="L158" s="803" t="s">
        <v>38</v>
      </c>
      <c r="M158" s="803" t="s">
        <v>0</v>
      </c>
      <c r="N158" s="804" t="s">
        <v>0</v>
      </c>
      <c r="O158" s="805" t="s">
        <v>39</v>
      </c>
      <c r="P158" s="864">
        <v>5000</v>
      </c>
      <c r="Q158" s="806"/>
      <c r="R158" s="807"/>
      <c r="S158" s="807"/>
      <c r="T158" s="795"/>
      <c r="U158" s="807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spans="2:247" ht="29.25" customHeight="1" thickBot="1">
      <c r="B159" s="866"/>
      <c r="C159" s="867"/>
      <c r="D159" s="867"/>
      <c r="E159" s="868"/>
      <c r="F159" s="866"/>
      <c r="G159" s="867"/>
      <c r="H159" s="867"/>
      <c r="I159" s="869"/>
      <c r="J159" s="870"/>
      <c r="K159" s="866"/>
      <c r="L159" s="871"/>
      <c r="M159" s="871"/>
      <c r="N159" s="872"/>
      <c r="O159" s="873"/>
      <c r="P159" s="874"/>
      <c r="Q159" s="875"/>
      <c r="R159" s="875"/>
      <c r="S159" s="876"/>
      <c r="T159" s="795"/>
      <c r="U159" s="877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spans="2:247" ht="15.75" customHeight="1">
      <c r="B160" s="758">
        <v>38</v>
      </c>
      <c r="C160" s="759">
        <v>10</v>
      </c>
      <c r="D160" s="759" t="s">
        <v>40</v>
      </c>
      <c r="E160" s="760" t="s">
        <v>129</v>
      </c>
      <c r="F160" s="761" t="s">
        <v>17</v>
      </c>
      <c r="G160" s="762" t="s">
        <v>27</v>
      </c>
      <c r="H160" s="762" t="s">
        <v>26</v>
      </c>
      <c r="I160" s="763" t="s">
        <v>0</v>
      </c>
      <c r="J160" s="764" t="s">
        <v>0</v>
      </c>
      <c r="K160" s="765" t="s">
        <v>0</v>
      </c>
      <c r="L160" s="766" t="s">
        <v>0</v>
      </c>
      <c r="M160" s="766" t="s">
        <v>0</v>
      </c>
      <c r="N160" s="763" t="s">
        <v>0</v>
      </c>
      <c r="O160" s="767" t="s">
        <v>74</v>
      </c>
      <c r="P160" s="878">
        <f aca="true" t="shared" si="4" ref="P160:U160">P161+P167</f>
        <v>38000</v>
      </c>
      <c r="Q160" s="878">
        <f t="shared" si="4"/>
        <v>0</v>
      </c>
      <c r="R160" s="769">
        <f t="shared" si="4"/>
        <v>0</v>
      </c>
      <c r="S160" s="878">
        <f t="shared" si="4"/>
        <v>0</v>
      </c>
      <c r="T160" s="768">
        <f t="shared" si="4"/>
        <v>0</v>
      </c>
      <c r="U160" s="769">
        <f t="shared" si="4"/>
        <v>0</v>
      </c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spans="2:247" ht="15.75" customHeight="1">
      <c r="B161" s="770" t="s">
        <v>0</v>
      </c>
      <c r="C161" s="771" t="s">
        <v>0</v>
      </c>
      <c r="D161" s="771" t="s">
        <v>0</v>
      </c>
      <c r="E161" s="772" t="s">
        <v>0</v>
      </c>
      <c r="F161" s="770" t="s">
        <v>0</v>
      </c>
      <c r="G161" s="771" t="s">
        <v>0</v>
      </c>
      <c r="H161" s="771" t="s">
        <v>0</v>
      </c>
      <c r="I161" s="773" t="s">
        <v>54</v>
      </c>
      <c r="J161" s="774" t="s">
        <v>0</v>
      </c>
      <c r="K161" s="775" t="s">
        <v>0</v>
      </c>
      <c r="L161" s="776" t="s">
        <v>0</v>
      </c>
      <c r="M161" s="776" t="s">
        <v>0</v>
      </c>
      <c r="N161" s="773" t="s">
        <v>0</v>
      </c>
      <c r="O161" s="777" t="s">
        <v>55</v>
      </c>
      <c r="P161" s="879">
        <f>P162</f>
        <v>27000</v>
      </c>
      <c r="Q161" s="778"/>
      <c r="R161" s="779"/>
      <c r="S161" s="879"/>
      <c r="T161" s="778"/>
      <c r="U161" s="779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spans="2:247" ht="16.5" customHeight="1">
      <c r="B162" s="780" t="s">
        <v>0</v>
      </c>
      <c r="C162" s="781" t="s">
        <v>0</v>
      </c>
      <c r="D162" s="781" t="s">
        <v>0</v>
      </c>
      <c r="E162" s="782" t="s">
        <v>0</v>
      </c>
      <c r="F162" s="780" t="s">
        <v>0</v>
      </c>
      <c r="G162" s="781" t="s">
        <v>0</v>
      </c>
      <c r="H162" s="781" t="s">
        <v>0</v>
      </c>
      <c r="I162" s="783" t="s">
        <v>0</v>
      </c>
      <c r="J162" s="784" t="s">
        <v>0</v>
      </c>
      <c r="K162" s="785" t="s">
        <v>29</v>
      </c>
      <c r="L162" s="786" t="s">
        <v>0</v>
      </c>
      <c r="M162" s="786" t="s">
        <v>0</v>
      </c>
      <c r="N162" s="787" t="s">
        <v>0</v>
      </c>
      <c r="O162" s="788" t="s">
        <v>30</v>
      </c>
      <c r="P162" s="862">
        <f>P163+P164+P165+P166</f>
        <v>27000</v>
      </c>
      <c r="Q162" s="862"/>
      <c r="R162" s="862">
        <f>R163+R164+R165+R166</f>
        <v>0</v>
      </c>
      <c r="S162" s="862">
        <f>S163+S164+S165+S166</f>
        <v>0</v>
      </c>
      <c r="T162" s="789">
        <f>R162-S162</f>
        <v>0</v>
      </c>
      <c r="U162" s="790">
        <f>U163+U164+U165+U166</f>
        <v>0</v>
      </c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spans="2:247" ht="18" customHeight="1">
      <c r="B163" s="770" t="s">
        <v>0</v>
      </c>
      <c r="C163" s="771" t="s">
        <v>0</v>
      </c>
      <c r="D163" s="771" t="s">
        <v>0</v>
      </c>
      <c r="E163" s="772" t="s">
        <v>0</v>
      </c>
      <c r="F163" s="770" t="s">
        <v>0</v>
      </c>
      <c r="G163" s="771" t="s">
        <v>0</v>
      </c>
      <c r="H163" s="771" t="s">
        <v>0</v>
      </c>
      <c r="I163" s="772" t="s">
        <v>0</v>
      </c>
      <c r="J163" s="791" t="s">
        <v>0</v>
      </c>
      <c r="K163" s="770" t="s">
        <v>0</v>
      </c>
      <c r="L163" s="792" t="s">
        <v>22</v>
      </c>
      <c r="M163" s="792" t="s">
        <v>0</v>
      </c>
      <c r="N163" s="793" t="s">
        <v>0</v>
      </c>
      <c r="O163" s="794" t="s">
        <v>31</v>
      </c>
      <c r="P163" s="863">
        <v>8000</v>
      </c>
      <c r="Q163" s="795">
        <v>1.43</v>
      </c>
      <c r="R163" s="798"/>
      <c r="S163" s="798"/>
      <c r="T163" s="795"/>
      <c r="U163" s="798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spans="2:247" ht="18" customHeight="1">
      <c r="B164" s="770"/>
      <c r="C164" s="771"/>
      <c r="D164" s="771"/>
      <c r="E164" s="772"/>
      <c r="F164" s="770"/>
      <c r="G164" s="771"/>
      <c r="H164" s="771"/>
      <c r="I164" s="772"/>
      <c r="J164" s="791"/>
      <c r="K164" s="770"/>
      <c r="L164" s="792" t="s">
        <v>25</v>
      </c>
      <c r="M164" s="792"/>
      <c r="N164" s="793"/>
      <c r="O164" s="794" t="s">
        <v>34</v>
      </c>
      <c r="P164" s="863">
        <v>14000</v>
      </c>
      <c r="Q164" s="795"/>
      <c r="R164" s="798"/>
      <c r="S164" s="798"/>
      <c r="T164" s="795"/>
      <c r="U164" s="798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spans="2:247" ht="18" customHeight="1">
      <c r="B165" s="770" t="s">
        <v>0</v>
      </c>
      <c r="C165" s="771" t="s">
        <v>0</v>
      </c>
      <c r="D165" s="771" t="s">
        <v>0</v>
      </c>
      <c r="E165" s="772" t="s">
        <v>0</v>
      </c>
      <c r="F165" s="770" t="s">
        <v>0</v>
      </c>
      <c r="G165" s="771" t="s">
        <v>0</v>
      </c>
      <c r="H165" s="771" t="s">
        <v>0</v>
      </c>
      <c r="I165" s="772" t="s">
        <v>0</v>
      </c>
      <c r="J165" s="791" t="s">
        <v>0</v>
      </c>
      <c r="K165" s="770" t="s">
        <v>0</v>
      </c>
      <c r="L165" s="792" t="s">
        <v>35</v>
      </c>
      <c r="M165" s="792" t="s">
        <v>0</v>
      </c>
      <c r="N165" s="793" t="s">
        <v>0</v>
      </c>
      <c r="O165" s="794" t="s">
        <v>36</v>
      </c>
      <c r="P165" s="863">
        <v>2000</v>
      </c>
      <c r="Q165" s="795">
        <v>2843.32</v>
      </c>
      <c r="R165" s="798"/>
      <c r="S165" s="798"/>
      <c r="T165" s="795"/>
      <c r="U165" s="798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spans="2:247" ht="30.75" customHeight="1" thickBot="1">
      <c r="B166" s="799" t="s">
        <v>0</v>
      </c>
      <c r="C166" s="800" t="s">
        <v>0</v>
      </c>
      <c r="D166" s="800" t="s">
        <v>0</v>
      </c>
      <c r="E166" s="801" t="s">
        <v>0</v>
      </c>
      <c r="F166" s="799" t="s">
        <v>0</v>
      </c>
      <c r="G166" s="800" t="s">
        <v>0</v>
      </c>
      <c r="H166" s="800" t="s">
        <v>0</v>
      </c>
      <c r="I166" s="801" t="s">
        <v>0</v>
      </c>
      <c r="J166" s="802" t="s">
        <v>0</v>
      </c>
      <c r="K166" s="799" t="s">
        <v>0</v>
      </c>
      <c r="L166" s="803" t="s">
        <v>38</v>
      </c>
      <c r="M166" s="803" t="s">
        <v>0</v>
      </c>
      <c r="N166" s="804" t="s">
        <v>0</v>
      </c>
      <c r="O166" s="805" t="s">
        <v>39</v>
      </c>
      <c r="P166" s="864">
        <v>3000</v>
      </c>
      <c r="Q166" s="806">
        <v>5000</v>
      </c>
      <c r="R166" s="807"/>
      <c r="S166" s="807"/>
      <c r="T166" s="795"/>
      <c r="U166" s="807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spans="2:247" ht="15.75" customHeight="1">
      <c r="B167" s="808" t="s">
        <v>0</v>
      </c>
      <c r="C167" s="809" t="s">
        <v>0</v>
      </c>
      <c r="D167" s="809" t="s">
        <v>0</v>
      </c>
      <c r="E167" s="810" t="s">
        <v>0</v>
      </c>
      <c r="F167" s="808" t="s">
        <v>0</v>
      </c>
      <c r="G167" s="809" t="s">
        <v>0</v>
      </c>
      <c r="H167" s="809" t="s">
        <v>0</v>
      </c>
      <c r="I167" s="811" t="s">
        <v>48</v>
      </c>
      <c r="J167" s="812" t="s">
        <v>0</v>
      </c>
      <c r="K167" s="813" t="s">
        <v>0</v>
      </c>
      <c r="L167" s="814" t="s">
        <v>0</v>
      </c>
      <c r="M167" s="814" t="s">
        <v>0</v>
      </c>
      <c r="N167" s="811" t="s">
        <v>0</v>
      </c>
      <c r="O167" s="815" t="s">
        <v>56</v>
      </c>
      <c r="P167" s="865">
        <f>P168</f>
        <v>11000</v>
      </c>
      <c r="Q167" s="816"/>
      <c r="R167" s="818"/>
      <c r="S167" s="865"/>
      <c r="T167" s="816"/>
      <c r="U167" s="818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spans="2:247" ht="15.75" customHeight="1">
      <c r="B168" s="780" t="s">
        <v>0</v>
      </c>
      <c r="C168" s="781" t="s">
        <v>0</v>
      </c>
      <c r="D168" s="781" t="s">
        <v>0</v>
      </c>
      <c r="E168" s="783" t="s">
        <v>0</v>
      </c>
      <c r="F168" s="780" t="s">
        <v>0</v>
      </c>
      <c r="G168" s="781" t="s">
        <v>0</v>
      </c>
      <c r="H168" s="781" t="s">
        <v>0</v>
      </c>
      <c r="I168" s="783" t="s">
        <v>0</v>
      </c>
      <c r="J168" s="784" t="s">
        <v>0</v>
      </c>
      <c r="K168" s="785" t="s">
        <v>29</v>
      </c>
      <c r="L168" s="786" t="s">
        <v>0</v>
      </c>
      <c r="M168" s="786" t="s">
        <v>0</v>
      </c>
      <c r="N168" s="787" t="s">
        <v>0</v>
      </c>
      <c r="O168" s="788" t="s">
        <v>30</v>
      </c>
      <c r="P168" s="862">
        <f>P169+P170+P171</f>
        <v>11000</v>
      </c>
      <c r="Q168" s="862"/>
      <c r="R168" s="862">
        <f>R169+R170+R171</f>
        <v>0</v>
      </c>
      <c r="S168" s="862">
        <f>S169+S170+S171</f>
        <v>0</v>
      </c>
      <c r="T168" s="789">
        <f>R168-S168</f>
        <v>0</v>
      </c>
      <c r="U168" s="790">
        <f>U169+U170+U171</f>
        <v>0</v>
      </c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spans="2:247" ht="15.75" customHeight="1">
      <c r="B169" s="770" t="s">
        <v>0</v>
      </c>
      <c r="C169" s="771" t="s">
        <v>0</v>
      </c>
      <c r="D169" s="771" t="s">
        <v>0</v>
      </c>
      <c r="E169" s="772" t="s">
        <v>0</v>
      </c>
      <c r="F169" s="770" t="s">
        <v>0</v>
      </c>
      <c r="G169" s="771" t="s">
        <v>0</v>
      </c>
      <c r="H169" s="771" t="s">
        <v>0</v>
      </c>
      <c r="I169" s="772" t="s">
        <v>0</v>
      </c>
      <c r="J169" s="791" t="s">
        <v>0</v>
      </c>
      <c r="K169" s="770" t="s">
        <v>0</v>
      </c>
      <c r="L169" s="792" t="s">
        <v>22</v>
      </c>
      <c r="M169" s="792" t="s">
        <v>0</v>
      </c>
      <c r="N169" s="793" t="s">
        <v>0</v>
      </c>
      <c r="O169" s="794" t="s">
        <v>31</v>
      </c>
      <c r="P169" s="863">
        <v>6000</v>
      </c>
      <c r="Q169" s="795"/>
      <c r="R169" s="798"/>
      <c r="S169" s="798"/>
      <c r="T169" s="795"/>
      <c r="U169" s="798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spans="2:247" ht="15.75" customHeight="1">
      <c r="B170" s="770" t="s">
        <v>0</v>
      </c>
      <c r="C170" s="771" t="s">
        <v>0</v>
      </c>
      <c r="D170" s="771" t="s">
        <v>0</v>
      </c>
      <c r="E170" s="772" t="s">
        <v>0</v>
      </c>
      <c r="F170" s="770" t="s">
        <v>0</v>
      </c>
      <c r="G170" s="771" t="s">
        <v>0</v>
      </c>
      <c r="H170" s="771" t="s">
        <v>0</v>
      </c>
      <c r="I170" s="772" t="s">
        <v>0</v>
      </c>
      <c r="J170" s="791" t="s">
        <v>0</v>
      </c>
      <c r="K170" s="770" t="s">
        <v>0</v>
      </c>
      <c r="L170" s="792" t="s">
        <v>35</v>
      </c>
      <c r="M170" s="792" t="s">
        <v>0</v>
      </c>
      <c r="N170" s="793" t="s">
        <v>0</v>
      </c>
      <c r="O170" s="794" t="s">
        <v>36</v>
      </c>
      <c r="P170" s="863">
        <v>1000</v>
      </c>
      <c r="Q170" s="795"/>
      <c r="R170" s="798"/>
      <c r="S170" s="798"/>
      <c r="T170" s="795"/>
      <c r="U170" s="798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spans="2:247" ht="15.75" customHeight="1" thickBot="1">
      <c r="B171" s="799" t="s">
        <v>0</v>
      </c>
      <c r="C171" s="800" t="s">
        <v>0</v>
      </c>
      <c r="D171" s="800" t="s">
        <v>0</v>
      </c>
      <c r="E171" s="801" t="s">
        <v>0</v>
      </c>
      <c r="F171" s="799" t="s">
        <v>0</v>
      </c>
      <c r="G171" s="800" t="s">
        <v>0</v>
      </c>
      <c r="H171" s="800" t="s">
        <v>0</v>
      </c>
      <c r="I171" s="801" t="s">
        <v>0</v>
      </c>
      <c r="J171" s="802" t="s">
        <v>0</v>
      </c>
      <c r="K171" s="799" t="s">
        <v>0</v>
      </c>
      <c r="L171" s="803" t="s">
        <v>38</v>
      </c>
      <c r="M171" s="803" t="s">
        <v>0</v>
      </c>
      <c r="N171" s="804" t="s">
        <v>0</v>
      </c>
      <c r="O171" s="805" t="s">
        <v>39</v>
      </c>
      <c r="P171" s="864">
        <v>4000</v>
      </c>
      <c r="Q171" s="806"/>
      <c r="R171" s="807"/>
      <c r="S171" s="807"/>
      <c r="T171" s="795"/>
      <c r="U171" s="807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spans="2:247" ht="15.75" customHeight="1" thickBot="1">
      <c r="B172" s="866"/>
      <c r="C172" s="867"/>
      <c r="D172" s="867"/>
      <c r="E172" s="868"/>
      <c r="F172" s="866"/>
      <c r="G172" s="867"/>
      <c r="H172" s="867"/>
      <c r="I172" s="869"/>
      <c r="J172" s="870"/>
      <c r="K172" s="866"/>
      <c r="L172" s="871"/>
      <c r="M172" s="871"/>
      <c r="N172" s="872"/>
      <c r="O172" s="873"/>
      <c r="P172" s="874"/>
      <c r="Q172" s="875"/>
      <c r="R172" s="875"/>
      <c r="S172" s="876"/>
      <c r="T172" s="795"/>
      <c r="U172" s="877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spans="2:247" ht="15.75" customHeight="1">
      <c r="B173" s="758">
        <v>38</v>
      </c>
      <c r="C173" s="759">
        <v>10</v>
      </c>
      <c r="D173" s="759" t="s">
        <v>40</v>
      </c>
      <c r="E173" s="760" t="s">
        <v>76</v>
      </c>
      <c r="F173" s="761" t="s">
        <v>17</v>
      </c>
      <c r="G173" s="762" t="s">
        <v>27</v>
      </c>
      <c r="H173" s="762" t="s">
        <v>26</v>
      </c>
      <c r="I173" s="763" t="s">
        <v>0</v>
      </c>
      <c r="J173" s="764" t="s">
        <v>0</v>
      </c>
      <c r="K173" s="765" t="s">
        <v>0</v>
      </c>
      <c r="L173" s="766" t="s">
        <v>0</v>
      </c>
      <c r="M173" s="766" t="s">
        <v>0</v>
      </c>
      <c r="N173" s="763" t="s">
        <v>0</v>
      </c>
      <c r="O173" s="767" t="s">
        <v>75</v>
      </c>
      <c r="P173" s="878">
        <f aca="true" t="shared" si="5" ref="P173:U173">P174+P180</f>
        <v>31000</v>
      </c>
      <c r="Q173" s="878">
        <f t="shared" si="5"/>
        <v>13784.67</v>
      </c>
      <c r="R173" s="769">
        <f t="shared" si="5"/>
        <v>0</v>
      </c>
      <c r="S173" s="878">
        <f t="shared" si="5"/>
        <v>0</v>
      </c>
      <c r="T173" s="768">
        <f t="shared" si="5"/>
        <v>0</v>
      </c>
      <c r="U173" s="769">
        <f t="shared" si="5"/>
        <v>0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spans="2:247" ht="15.75" customHeight="1">
      <c r="B174" s="770" t="s">
        <v>0</v>
      </c>
      <c r="C174" s="771" t="s">
        <v>0</v>
      </c>
      <c r="D174" s="771" t="s">
        <v>0</v>
      </c>
      <c r="E174" s="772" t="s">
        <v>0</v>
      </c>
      <c r="F174" s="770" t="s">
        <v>0</v>
      </c>
      <c r="G174" s="771" t="s">
        <v>0</v>
      </c>
      <c r="H174" s="771" t="s">
        <v>0</v>
      </c>
      <c r="I174" s="773" t="s">
        <v>54</v>
      </c>
      <c r="J174" s="774" t="s">
        <v>0</v>
      </c>
      <c r="K174" s="775" t="s">
        <v>0</v>
      </c>
      <c r="L174" s="776" t="s">
        <v>0</v>
      </c>
      <c r="M174" s="776" t="s">
        <v>0</v>
      </c>
      <c r="N174" s="773" t="s">
        <v>0</v>
      </c>
      <c r="O174" s="777" t="s">
        <v>55</v>
      </c>
      <c r="P174" s="879">
        <f>P175</f>
        <v>22000</v>
      </c>
      <c r="Q174" s="879">
        <f>Q175</f>
        <v>13784.67</v>
      </c>
      <c r="R174" s="779"/>
      <c r="S174" s="879"/>
      <c r="T174" s="778"/>
      <c r="U174" s="779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2:247" ht="15.75" customHeight="1">
      <c r="B175" s="780" t="s">
        <v>0</v>
      </c>
      <c r="C175" s="781" t="s">
        <v>0</v>
      </c>
      <c r="D175" s="781" t="s">
        <v>0</v>
      </c>
      <c r="E175" s="782" t="s">
        <v>0</v>
      </c>
      <c r="F175" s="780" t="s">
        <v>0</v>
      </c>
      <c r="G175" s="781" t="s">
        <v>0</v>
      </c>
      <c r="H175" s="781" t="s">
        <v>0</v>
      </c>
      <c r="I175" s="783" t="s">
        <v>0</v>
      </c>
      <c r="J175" s="784" t="s">
        <v>0</v>
      </c>
      <c r="K175" s="785" t="s">
        <v>29</v>
      </c>
      <c r="L175" s="786" t="s">
        <v>0</v>
      </c>
      <c r="M175" s="786" t="s">
        <v>0</v>
      </c>
      <c r="N175" s="787" t="s">
        <v>0</v>
      </c>
      <c r="O175" s="788" t="s">
        <v>30</v>
      </c>
      <c r="P175" s="862">
        <f>P176+P177+P178+P179</f>
        <v>22000</v>
      </c>
      <c r="Q175" s="862">
        <f>Q176+Q177+Q178+Q179</f>
        <v>13784.67</v>
      </c>
      <c r="R175" s="862">
        <f>R176+R177+R178+R179</f>
        <v>0</v>
      </c>
      <c r="S175" s="862">
        <f>S176+S177+S178+S179</f>
        <v>0</v>
      </c>
      <c r="T175" s="789">
        <f>R175-S175</f>
        <v>0</v>
      </c>
      <c r="U175" s="790">
        <f>U176+U177+U178+U179</f>
        <v>0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2:247" ht="15.75" customHeight="1">
      <c r="B176" s="770" t="s">
        <v>0</v>
      </c>
      <c r="C176" s="771" t="s">
        <v>0</v>
      </c>
      <c r="D176" s="771" t="s">
        <v>0</v>
      </c>
      <c r="E176" s="772" t="s">
        <v>0</v>
      </c>
      <c r="F176" s="770" t="s">
        <v>0</v>
      </c>
      <c r="G176" s="771" t="s">
        <v>0</v>
      </c>
      <c r="H176" s="771" t="s">
        <v>0</v>
      </c>
      <c r="I176" s="772" t="s">
        <v>0</v>
      </c>
      <c r="J176" s="791" t="s">
        <v>0</v>
      </c>
      <c r="K176" s="770" t="s">
        <v>0</v>
      </c>
      <c r="L176" s="792" t="s">
        <v>22</v>
      </c>
      <c r="M176" s="792" t="s">
        <v>0</v>
      </c>
      <c r="N176" s="793" t="s">
        <v>0</v>
      </c>
      <c r="O176" s="794" t="s">
        <v>31</v>
      </c>
      <c r="P176" s="863">
        <v>4000</v>
      </c>
      <c r="Q176" s="795">
        <v>111.47</v>
      </c>
      <c r="R176" s="798"/>
      <c r="S176" s="798"/>
      <c r="T176" s="795"/>
      <c r="U176" s="798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2:247" ht="15.75" customHeight="1">
      <c r="B177" s="770"/>
      <c r="C177" s="771"/>
      <c r="D177" s="771"/>
      <c r="E177" s="772"/>
      <c r="F177" s="770"/>
      <c r="G177" s="771"/>
      <c r="H177" s="771"/>
      <c r="I177" s="772"/>
      <c r="J177" s="791"/>
      <c r="K177" s="770"/>
      <c r="L177" s="792" t="s">
        <v>25</v>
      </c>
      <c r="M177" s="792"/>
      <c r="N177" s="793"/>
      <c r="O177" s="794" t="s">
        <v>34</v>
      </c>
      <c r="P177" s="863">
        <v>5000</v>
      </c>
      <c r="Q177" s="795">
        <v>5000</v>
      </c>
      <c r="R177" s="798"/>
      <c r="S177" s="798"/>
      <c r="T177" s="795"/>
      <c r="U177" s="798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2:247" ht="15.75" customHeight="1">
      <c r="B178" s="770" t="s">
        <v>0</v>
      </c>
      <c r="C178" s="771" t="s">
        <v>0</v>
      </c>
      <c r="D178" s="771" t="s">
        <v>0</v>
      </c>
      <c r="E178" s="772" t="s">
        <v>0</v>
      </c>
      <c r="F178" s="770" t="s">
        <v>0</v>
      </c>
      <c r="G178" s="771" t="s">
        <v>0</v>
      </c>
      <c r="H178" s="771" t="s">
        <v>0</v>
      </c>
      <c r="I178" s="772" t="s">
        <v>0</v>
      </c>
      <c r="J178" s="791" t="s">
        <v>0</v>
      </c>
      <c r="K178" s="770" t="s">
        <v>0</v>
      </c>
      <c r="L178" s="792" t="s">
        <v>35</v>
      </c>
      <c r="M178" s="792" t="s">
        <v>0</v>
      </c>
      <c r="N178" s="793" t="s">
        <v>0</v>
      </c>
      <c r="O178" s="794" t="s">
        <v>36</v>
      </c>
      <c r="P178" s="863">
        <v>3000</v>
      </c>
      <c r="Q178" s="795">
        <v>2554</v>
      </c>
      <c r="R178" s="798"/>
      <c r="S178" s="798"/>
      <c r="T178" s="795"/>
      <c r="U178" s="79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2:247" ht="15.75" customHeight="1" thickBot="1">
      <c r="B179" s="799" t="s">
        <v>0</v>
      </c>
      <c r="C179" s="800" t="s">
        <v>0</v>
      </c>
      <c r="D179" s="800" t="s">
        <v>0</v>
      </c>
      <c r="E179" s="801" t="s">
        <v>0</v>
      </c>
      <c r="F179" s="799" t="s">
        <v>0</v>
      </c>
      <c r="G179" s="800" t="s">
        <v>0</v>
      </c>
      <c r="H179" s="800" t="s">
        <v>0</v>
      </c>
      <c r="I179" s="801" t="s">
        <v>0</v>
      </c>
      <c r="J179" s="802" t="s">
        <v>0</v>
      </c>
      <c r="K179" s="799" t="s">
        <v>0</v>
      </c>
      <c r="L179" s="803" t="s">
        <v>38</v>
      </c>
      <c r="M179" s="803" t="s">
        <v>0</v>
      </c>
      <c r="N179" s="804" t="s">
        <v>0</v>
      </c>
      <c r="O179" s="805" t="s">
        <v>39</v>
      </c>
      <c r="P179" s="864">
        <v>10000</v>
      </c>
      <c r="Q179" s="806">
        <v>6119.2</v>
      </c>
      <c r="R179" s="807"/>
      <c r="S179" s="807"/>
      <c r="T179" s="795"/>
      <c r="U179" s="807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spans="2:247" ht="15.75" customHeight="1">
      <c r="B180" s="808" t="s">
        <v>0</v>
      </c>
      <c r="C180" s="809" t="s">
        <v>0</v>
      </c>
      <c r="D180" s="809" t="s">
        <v>0</v>
      </c>
      <c r="E180" s="810" t="s">
        <v>0</v>
      </c>
      <c r="F180" s="808" t="s">
        <v>0</v>
      </c>
      <c r="G180" s="809" t="s">
        <v>0</v>
      </c>
      <c r="H180" s="809" t="s">
        <v>0</v>
      </c>
      <c r="I180" s="811" t="s">
        <v>48</v>
      </c>
      <c r="J180" s="812" t="s">
        <v>0</v>
      </c>
      <c r="K180" s="813" t="s">
        <v>0</v>
      </c>
      <c r="L180" s="814" t="s">
        <v>0</v>
      </c>
      <c r="M180" s="814" t="s">
        <v>0</v>
      </c>
      <c r="N180" s="811" t="s">
        <v>0</v>
      </c>
      <c r="O180" s="815" t="s">
        <v>56</v>
      </c>
      <c r="P180" s="865">
        <f>P181</f>
        <v>9000</v>
      </c>
      <c r="Q180" s="816"/>
      <c r="R180" s="818"/>
      <c r="S180" s="865"/>
      <c r="T180" s="816"/>
      <c r="U180" s="818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spans="2:247" ht="15.75" customHeight="1">
      <c r="B181" s="780" t="s">
        <v>0</v>
      </c>
      <c r="C181" s="781" t="s">
        <v>0</v>
      </c>
      <c r="D181" s="781" t="s">
        <v>0</v>
      </c>
      <c r="E181" s="783" t="s">
        <v>0</v>
      </c>
      <c r="F181" s="780" t="s">
        <v>0</v>
      </c>
      <c r="G181" s="781" t="s">
        <v>0</v>
      </c>
      <c r="H181" s="781" t="s">
        <v>0</v>
      </c>
      <c r="I181" s="783" t="s">
        <v>0</v>
      </c>
      <c r="J181" s="784" t="s">
        <v>0</v>
      </c>
      <c r="K181" s="785" t="s">
        <v>29</v>
      </c>
      <c r="L181" s="786" t="s">
        <v>0</v>
      </c>
      <c r="M181" s="786" t="s">
        <v>0</v>
      </c>
      <c r="N181" s="787" t="s">
        <v>0</v>
      </c>
      <c r="O181" s="788" t="s">
        <v>30</v>
      </c>
      <c r="P181" s="862">
        <f>P182+P183+P184</f>
        <v>9000</v>
      </c>
      <c r="Q181" s="862"/>
      <c r="R181" s="862">
        <f>R182+R183+R184</f>
        <v>0</v>
      </c>
      <c r="S181" s="862">
        <f>S182+S183+S184</f>
        <v>0</v>
      </c>
      <c r="T181" s="789">
        <f>R181-S181</f>
        <v>0</v>
      </c>
      <c r="U181" s="790">
        <f>U182+U183+U184</f>
        <v>0</v>
      </c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spans="2:247" ht="15.75" customHeight="1">
      <c r="B182" s="770" t="s">
        <v>0</v>
      </c>
      <c r="C182" s="771" t="s">
        <v>0</v>
      </c>
      <c r="D182" s="771" t="s">
        <v>0</v>
      </c>
      <c r="E182" s="772" t="s">
        <v>0</v>
      </c>
      <c r="F182" s="770" t="s">
        <v>0</v>
      </c>
      <c r="G182" s="771" t="s">
        <v>0</v>
      </c>
      <c r="H182" s="771" t="s">
        <v>0</v>
      </c>
      <c r="I182" s="772" t="s">
        <v>0</v>
      </c>
      <c r="J182" s="791" t="s">
        <v>0</v>
      </c>
      <c r="K182" s="770" t="s">
        <v>0</v>
      </c>
      <c r="L182" s="792" t="s">
        <v>22</v>
      </c>
      <c r="M182" s="792" t="s">
        <v>0</v>
      </c>
      <c r="N182" s="793" t="s">
        <v>0</v>
      </c>
      <c r="O182" s="794" t="s">
        <v>31</v>
      </c>
      <c r="P182" s="863">
        <v>4000</v>
      </c>
      <c r="Q182" s="795"/>
      <c r="R182" s="798"/>
      <c r="S182" s="798"/>
      <c r="T182" s="795"/>
      <c r="U182" s="798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spans="2:247" ht="15.75" customHeight="1">
      <c r="B183" s="770" t="s">
        <v>0</v>
      </c>
      <c r="C183" s="771" t="s">
        <v>0</v>
      </c>
      <c r="D183" s="771" t="s">
        <v>0</v>
      </c>
      <c r="E183" s="772" t="s">
        <v>0</v>
      </c>
      <c r="F183" s="770" t="s">
        <v>0</v>
      </c>
      <c r="G183" s="771" t="s">
        <v>0</v>
      </c>
      <c r="H183" s="771" t="s">
        <v>0</v>
      </c>
      <c r="I183" s="772" t="s">
        <v>0</v>
      </c>
      <c r="J183" s="791" t="s">
        <v>0</v>
      </c>
      <c r="K183" s="770" t="s">
        <v>0</v>
      </c>
      <c r="L183" s="792" t="s">
        <v>35</v>
      </c>
      <c r="M183" s="792" t="s">
        <v>0</v>
      </c>
      <c r="N183" s="793" t="s">
        <v>0</v>
      </c>
      <c r="O183" s="794" t="s">
        <v>36</v>
      </c>
      <c r="P183" s="863">
        <v>1000</v>
      </c>
      <c r="Q183" s="795"/>
      <c r="R183" s="798"/>
      <c r="S183" s="798"/>
      <c r="T183" s="795"/>
      <c r="U183" s="798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spans="2:247" ht="15.75" customHeight="1" thickBot="1">
      <c r="B184" s="799" t="s">
        <v>0</v>
      </c>
      <c r="C184" s="800" t="s">
        <v>0</v>
      </c>
      <c r="D184" s="800" t="s">
        <v>0</v>
      </c>
      <c r="E184" s="801" t="s">
        <v>0</v>
      </c>
      <c r="F184" s="799" t="s">
        <v>0</v>
      </c>
      <c r="G184" s="800" t="s">
        <v>0</v>
      </c>
      <c r="H184" s="800" t="s">
        <v>0</v>
      </c>
      <c r="I184" s="801" t="s">
        <v>0</v>
      </c>
      <c r="J184" s="802" t="s">
        <v>0</v>
      </c>
      <c r="K184" s="799" t="s">
        <v>0</v>
      </c>
      <c r="L184" s="803" t="s">
        <v>38</v>
      </c>
      <c r="M184" s="803" t="s">
        <v>0</v>
      </c>
      <c r="N184" s="804" t="s">
        <v>0</v>
      </c>
      <c r="O184" s="805" t="s">
        <v>39</v>
      </c>
      <c r="P184" s="864">
        <v>4000</v>
      </c>
      <c r="Q184" s="806"/>
      <c r="R184" s="807"/>
      <c r="S184" s="807"/>
      <c r="T184" s="795"/>
      <c r="U184" s="807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spans="2:247" ht="15.75" customHeight="1" thickBot="1">
      <c r="B185" s="866"/>
      <c r="C185" s="867"/>
      <c r="D185" s="867"/>
      <c r="E185" s="868"/>
      <c r="F185" s="866"/>
      <c r="G185" s="867"/>
      <c r="H185" s="867"/>
      <c r="I185" s="869"/>
      <c r="J185" s="870"/>
      <c r="K185" s="866"/>
      <c r="L185" s="871"/>
      <c r="M185" s="871"/>
      <c r="N185" s="872"/>
      <c r="O185" s="873"/>
      <c r="P185" s="874"/>
      <c r="Q185" s="875"/>
      <c r="R185" s="875"/>
      <c r="S185" s="876"/>
      <c r="T185" s="795"/>
      <c r="U185" s="877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spans="2:247" ht="15.75" customHeight="1" thickBot="1">
      <c r="B186" s="889">
        <v>38</v>
      </c>
      <c r="C186" s="890">
        <v>10</v>
      </c>
      <c r="D186" s="890" t="s">
        <v>40</v>
      </c>
      <c r="E186" s="891" t="s">
        <v>101</v>
      </c>
      <c r="F186" s="892" t="s">
        <v>17</v>
      </c>
      <c r="G186" s="893" t="s">
        <v>27</v>
      </c>
      <c r="H186" s="893" t="s">
        <v>26</v>
      </c>
      <c r="I186" s="894" t="s">
        <v>0</v>
      </c>
      <c r="J186" s="895" t="s">
        <v>0</v>
      </c>
      <c r="K186" s="896" t="s">
        <v>0</v>
      </c>
      <c r="L186" s="897" t="s">
        <v>0</v>
      </c>
      <c r="M186" s="897" t="s">
        <v>0</v>
      </c>
      <c r="N186" s="894" t="s">
        <v>0</v>
      </c>
      <c r="O186" s="898" t="s">
        <v>77</v>
      </c>
      <c r="P186" s="899">
        <f aca="true" t="shared" si="6" ref="P186:U186">P187+P193</f>
        <v>27000</v>
      </c>
      <c r="Q186" s="899">
        <f t="shared" si="6"/>
        <v>7723.8099999999995</v>
      </c>
      <c r="R186" s="769">
        <f t="shared" si="6"/>
        <v>0</v>
      </c>
      <c r="S186" s="899">
        <f t="shared" si="6"/>
        <v>0</v>
      </c>
      <c r="T186" s="900">
        <f t="shared" si="6"/>
        <v>0</v>
      </c>
      <c r="U186" s="901">
        <f t="shared" si="6"/>
        <v>0</v>
      </c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spans="2:247" ht="15.75" customHeight="1">
      <c r="B187" s="808" t="s">
        <v>0</v>
      </c>
      <c r="C187" s="809" t="s">
        <v>0</v>
      </c>
      <c r="D187" s="809" t="s">
        <v>0</v>
      </c>
      <c r="E187" s="810" t="s">
        <v>0</v>
      </c>
      <c r="F187" s="808" t="s">
        <v>0</v>
      </c>
      <c r="G187" s="809" t="s">
        <v>0</v>
      </c>
      <c r="H187" s="809" t="s">
        <v>0</v>
      </c>
      <c r="I187" s="811" t="s">
        <v>54</v>
      </c>
      <c r="J187" s="812" t="s">
        <v>0</v>
      </c>
      <c r="K187" s="813" t="s">
        <v>0</v>
      </c>
      <c r="L187" s="814" t="s">
        <v>0</v>
      </c>
      <c r="M187" s="814" t="s">
        <v>0</v>
      </c>
      <c r="N187" s="811" t="s">
        <v>0</v>
      </c>
      <c r="O187" s="815" t="s">
        <v>55</v>
      </c>
      <c r="P187" s="865">
        <f>P188</f>
        <v>20000</v>
      </c>
      <c r="Q187" s="865">
        <f>Q188</f>
        <v>7723.8099999999995</v>
      </c>
      <c r="R187" s="818"/>
      <c r="S187" s="865"/>
      <c r="T187" s="816"/>
      <c r="U187" s="818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spans="2:247" ht="15.75" customHeight="1">
      <c r="B188" s="780" t="s">
        <v>0</v>
      </c>
      <c r="C188" s="781" t="s">
        <v>0</v>
      </c>
      <c r="D188" s="781" t="s">
        <v>0</v>
      </c>
      <c r="E188" s="782" t="s">
        <v>0</v>
      </c>
      <c r="F188" s="780" t="s">
        <v>0</v>
      </c>
      <c r="G188" s="781" t="s">
        <v>0</v>
      </c>
      <c r="H188" s="781" t="s">
        <v>0</v>
      </c>
      <c r="I188" s="783" t="s">
        <v>0</v>
      </c>
      <c r="J188" s="784" t="s">
        <v>0</v>
      </c>
      <c r="K188" s="785" t="s">
        <v>29</v>
      </c>
      <c r="L188" s="786" t="s">
        <v>0</v>
      </c>
      <c r="M188" s="786" t="s">
        <v>0</v>
      </c>
      <c r="N188" s="787" t="s">
        <v>0</v>
      </c>
      <c r="O188" s="788" t="s">
        <v>30</v>
      </c>
      <c r="P188" s="862">
        <f>P189+P190+P191+P192</f>
        <v>20000</v>
      </c>
      <c r="Q188" s="862">
        <f>Q189+Q190+Q191+Q192</f>
        <v>7723.8099999999995</v>
      </c>
      <c r="R188" s="862">
        <f>R189+R190+R191+R192</f>
        <v>0</v>
      </c>
      <c r="S188" s="862">
        <f>S189+S190+S191+S192</f>
        <v>0</v>
      </c>
      <c r="T188" s="789">
        <f>R188-S188</f>
        <v>0</v>
      </c>
      <c r="U188" s="790">
        <f>U189+U190+U191+U192</f>
        <v>0</v>
      </c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spans="2:247" ht="15.75" customHeight="1">
      <c r="B189" s="770" t="s">
        <v>0</v>
      </c>
      <c r="C189" s="771" t="s">
        <v>0</v>
      </c>
      <c r="D189" s="771" t="s">
        <v>0</v>
      </c>
      <c r="E189" s="772" t="s">
        <v>0</v>
      </c>
      <c r="F189" s="770" t="s">
        <v>0</v>
      </c>
      <c r="G189" s="771" t="s">
        <v>0</v>
      </c>
      <c r="H189" s="771" t="s">
        <v>0</v>
      </c>
      <c r="I189" s="772" t="s">
        <v>0</v>
      </c>
      <c r="J189" s="791" t="s">
        <v>0</v>
      </c>
      <c r="K189" s="770" t="s">
        <v>0</v>
      </c>
      <c r="L189" s="792" t="s">
        <v>22</v>
      </c>
      <c r="M189" s="792" t="s">
        <v>0</v>
      </c>
      <c r="N189" s="793" t="s">
        <v>0</v>
      </c>
      <c r="O189" s="794" t="s">
        <v>31</v>
      </c>
      <c r="P189" s="863">
        <v>5000</v>
      </c>
      <c r="Q189" s="795">
        <v>2254.81</v>
      </c>
      <c r="R189" s="798"/>
      <c r="S189" s="798"/>
      <c r="T189" s="795"/>
      <c r="U189" s="798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spans="2:247" ht="15.75" customHeight="1">
      <c r="B190" s="770"/>
      <c r="C190" s="771"/>
      <c r="D190" s="771"/>
      <c r="E190" s="772"/>
      <c r="F190" s="770"/>
      <c r="G190" s="771"/>
      <c r="H190" s="771"/>
      <c r="I190" s="772"/>
      <c r="J190" s="791"/>
      <c r="K190" s="770"/>
      <c r="L190" s="792" t="s">
        <v>25</v>
      </c>
      <c r="M190" s="792"/>
      <c r="N190" s="793"/>
      <c r="O190" s="794" t="s">
        <v>34</v>
      </c>
      <c r="P190" s="863">
        <v>5000</v>
      </c>
      <c r="Q190" s="795">
        <v>4000</v>
      </c>
      <c r="R190" s="798"/>
      <c r="S190" s="798"/>
      <c r="T190" s="795"/>
      <c r="U190" s="798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spans="2:247" ht="15.75" customHeight="1">
      <c r="B191" s="770" t="s">
        <v>0</v>
      </c>
      <c r="C191" s="771" t="s">
        <v>0</v>
      </c>
      <c r="D191" s="771" t="s">
        <v>0</v>
      </c>
      <c r="E191" s="772" t="s">
        <v>0</v>
      </c>
      <c r="F191" s="770" t="s">
        <v>0</v>
      </c>
      <c r="G191" s="771" t="s">
        <v>0</v>
      </c>
      <c r="H191" s="771" t="s">
        <v>0</v>
      </c>
      <c r="I191" s="772" t="s">
        <v>0</v>
      </c>
      <c r="J191" s="791" t="s">
        <v>0</v>
      </c>
      <c r="K191" s="770" t="s">
        <v>0</v>
      </c>
      <c r="L191" s="792" t="s">
        <v>35</v>
      </c>
      <c r="M191" s="792" t="s">
        <v>0</v>
      </c>
      <c r="N191" s="793" t="s">
        <v>0</v>
      </c>
      <c r="O191" s="794" t="s">
        <v>36</v>
      </c>
      <c r="P191" s="863"/>
      <c r="Q191" s="795"/>
      <c r="R191" s="798"/>
      <c r="S191" s="798"/>
      <c r="T191" s="795"/>
      <c r="U191" s="798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spans="2:247" ht="15.75" customHeight="1" thickBot="1">
      <c r="B192" s="799" t="s">
        <v>0</v>
      </c>
      <c r="C192" s="800" t="s">
        <v>0</v>
      </c>
      <c r="D192" s="800" t="s">
        <v>0</v>
      </c>
      <c r="E192" s="801" t="s">
        <v>0</v>
      </c>
      <c r="F192" s="799" t="s">
        <v>0</v>
      </c>
      <c r="G192" s="800" t="s">
        <v>0</v>
      </c>
      <c r="H192" s="800" t="s">
        <v>0</v>
      </c>
      <c r="I192" s="801" t="s">
        <v>0</v>
      </c>
      <c r="J192" s="802" t="s">
        <v>0</v>
      </c>
      <c r="K192" s="799" t="s">
        <v>0</v>
      </c>
      <c r="L192" s="803" t="s">
        <v>38</v>
      </c>
      <c r="M192" s="803" t="s">
        <v>0</v>
      </c>
      <c r="N192" s="804" t="s">
        <v>0</v>
      </c>
      <c r="O192" s="805" t="s">
        <v>39</v>
      </c>
      <c r="P192" s="864">
        <v>10000</v>
      </c>
      <c r="Q192" s="806">
        <v>1469</v>
      </c>
      <c r="R192" s="807"/>
      <c r="S192" s="807"/>
      <c r="T192" s="795"/>
      <c r="U192" s="807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spans="2:247" ht="15.75" customHeight="1">
      <c r="B193" s="808" t="s">
        <v>0</v>
      </c>
      <c r="C193" s="809" t="s">
        <v>0</v>
      </c>
      <c r="D193" s="809" t="s">
        <v>0</v>
      </c>
      <c r="E193" s="810" t="s">
        <v>0</v>
      </c>
      <c r="F193" s="808" t="s">
        <v>0</v>
      </c>
      <c r="G193" s="809" t="s">
        <v>0</v>
      </c>
      <c r="H193" s="809" t="s">
        <v>0</v>
      </c>
      <c r="I193" s="811" t="s">
        <v>48</v>
      </c>
      <c r="J193" s="812" t="s">
        <v>0</v>
      </c>
      <c r="K193" s="813" t="s">
        <v>0</v>
      </c>
      <c r="L193" s="814" t="s">
        <v>0</v>
      </c>
      <c r="M193" s="814" t="s">
        <v>0</v>
      </c>
      <c r="N193" s="811" t="s">
        <v>0</v>
      </c>
      <c r="O193" s="815" t="s">
        <v>56</v>
      </c>
      <c r="P193" s="865">
        <f>P194</f>
        <v>7000</v>
      </c>
      <c r="Q193" s="816"/>
      <c r="R193" s="818"/>
      <c r="S193" s="865"/>
      <c r="T193" s="816"/>
      <c r="U193" s="818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spans="2:247" ht="15.75" customHeight="1">
      <c r="B194" s="780" t="s">
        <v>0</v>
      </c>
      <c r="C194" s="781" t="s">
        <v>0</v>
      </c>
      <c r="D194" s="781" t="s">
        <v>0</v>
      </c>
      <c r="E194" s="783" t="s">
        <v>0</v>
      </c>
      <c r="F194" s="780" t="s">
        <v>0</v>
      </c>
      <c r="G194" s="781" t="s">
        <v>0</v>
      </c>
      <c r="H194" s="781" t="s">
        <v>0</v>
      </c>
      <c r="I194" s="783" t="s">
        <v>0</v>
      </c>
      <c r="J194" s="784" t="s">
        <v>0</v>
      </c>
      <c r="K194" s="785" t="s">
        <v>29</v>
      </c>
      <c r="L194" s="786" t="s">
        <v>0</v>
      </c>
      <c r="M194" s="786" t="s">
        <v>0</v>
      </c>
      <c r="N194" s="787" t="s">
        <v>0</v>
      </c>
      <c r="O194" s="788" t="s">
        <v>30</v>
      </c>
      <c r="P194" s="862">
        <f>P195+P196+P197</f>
        <v>7000</v>
      </c>
      <c r="Q194" s="862"/>
      <c r="R194" s="862">
        <f>R195+R196+R197</f>
        <v>0</v>
      </c>
      <c r="S194" s="862">
        <f>S195+S196+S197</f>
        <v>0</v>
      </c>
      <c r="T194" s="789">
        <f>R194-S194</f>
        <v>0</v>
      </c>
      <c r="U194" s="790">
        <f>U195+U196+U197</f>
        <v>0</v>
      </c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spans="2:247" ht="15.75" customHeight="1">
      <c r="B195" s="770" t="s">
        <v>0</v>
      </c>
      <c r="C195" s="771" t="s">
        <v>0</v>
      </c>
      <c r="D195" s="771" t="s">
        <v>0</v>
      </c>
      <c r="E195" s="772" t="s">
        <v>0</v>
      </c>
      <c r="F195" s="770" t="s">
        <v>0</v>
      </c>
      <c r="G195" s="771" t="s">
        <v>0</v>
      </c>
      <c r="H195" s="771" t="s">
        <v>0</v>
      </c>
      <c r="I195" s="772" t="s">
        <v>0</v>
      </c>
      <c r="J195" s="791" t="s">
        <v>0</v>
      </c>
      <c r="K195" s="770" t="s">
        <v>0</v>
      </c>
      <c r="L195" s="792" t="s">
        <v>22</v>
      </c>
      <c r="M195" s="792" t="s">
        <v>0</v>
      </c>
      <c r="N195" s="793" t="s">
        <v>0</v>
      </c>
      <c r="O195" s="794" t="s">
        <v>31</v>
      </c>
      <c r="P195" s="863"/>
      <c r="Q195" s="795"/>
      <c r="R195" s="798"/>
      <c r="S195" s="798"/>
      <c r="T195" s="795"/>
      <c r="U195" s="798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  <row r="196" spans="2:247" ht="15.75" customHeight="1">
      <c r="B196" s="770" t="s">
        <v>0</v>
      </c>
      <c r="C196" s="771" t="s">
        <v>0</v>
      </c>
      <c r="D196" s="771" t="s">
        <v>0</v>
      </c>
      <c r="E196" s="772" t="s">
        <v>0</v>
      </c>
      <c r="F196" s="770" t="s">
        <v>0</v>
      </c>
      <c r="G196" s="771" t="s">
        <v>0</v>
      </c>
      <c r="H196" s="771" t="s">
        <v>0</v>
      </c>
      <c r="I196" s="772" t="s">
        <v>0</v>
      </c>
      <c r="J196" s="791" t="s">
        <v>0</v>
      </c>
      <c r="K196" s="770" t="s">
        <v>0</v>
      </c>
      <c r="L196" s="792" t="s">
        <v>35</v>
      </c>
      <c r="M196" s="792" t="s">
        <v>0</v>
      </c>
      <c r="N196" s="793" t="s">
        <v>0</v>
      </c>
      <c r="O196" s="794" t="s">
        <v>36</v>
      </c>
      <c r="P196" s="863"/>
      <c r="Q196" s="795"/>
      <c r="R196" s="798"/>
      <c r="S196" s="798"/>
      <c r="T196" s="795"/>
      <c r="U196" s="798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</row>
    <row r="197" spans="2:247" ht="15.75" customHeight="1" thickBot="1">
      <c r="B197" s="799" t="s">
        <v>0</v>
      </c>
      <c r="C197" s="800" t="s">
        <v>0</v>
      </c>
      <c r="D197" s="800" t="s">
        <v>0</v>
      </c>
      <c r="E197" s="801" t="s">
        <v>0</v>
      </c>
      <c r="F197" s="799" t="s">
        <v>0</v>
      </c>
      <c r="G197" s="800" t="s">
        <v>0</v>
      </c>
      <c r="H197" s="800" t="s">
        <v>0</v>
      </c>
      <c r="I197" s="801" t="s">
        <v>0</v>
      </c>
      <c r="J197" s="802" t="s">
        <v>0</v>
      </c>
      <c r="K197" s="799" t="s">
        <v>0</v>
      </c>
      <c r="L197" s="803" t="s">
        <v>38</v>
      </c>
      <c r="M197" s="803" t="s">
        <v>0</v>
      </c>
      <c r="N197" s="804" t="s">
        <v>0</v>
      </c>
      <c r="O197" s="805" t="s">
        <v>39</v>
      </c>
      <c r="P197" s="864">
        <v>7000</v>
      </c>
      <c r="Q197" s="806"/>
      <c r="R197" s="807"/>
      <c r="S197" s="807"/>
      <c r="T197" s="795"/>
      <c r="U197" s="80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</row>
    <row r="198" spans="2:247" ht="15.75" customHeight="1" thickBot="1">
      <c r="B198" s="866"/>
      <c r="C198" s="867"/>
      <c r="D198" s="867"/>
      <c r="E198" s="868"/>
      <c r="F198" s="866"/>
      <c r="G198" s="867"/>
      <c r="H198" s="867"/>
      <c r="I198" s="869"/>
      <c r="J198" s="870"/>
      <c r="K198" s="866"/>
      <c r="L198" s="871"/>
      <c r="M198" s="871"/>
      <c r="N198" s="872"/>
      <c r="O198" s="873"/>
      <c r="P198" s="874"/>
      <c r="Q198" s="875"/>
      <c r="R198" s="875"/>
      <c r="S198" s="876"/>
      <c r="T198" s="795"/>
      <c r="U198" s="877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</row>
    <row r="199" spans="2:247" ht="15.75" customHeight="1">
      <c r="B199" s="889" t="s">
        <v>13</v>
      </c>
      <c r="C199" s="890" t="s">
        <v>14</v>
      </c>
      <c r="D199" s="890" t="s">
        <v>49</v>
      </c>
      <c r="E199" s="902" t="s">
        <v>130</v>
      </c>
      <c r="F199" s="889" t="s">
        <v>17</v>
      </c>
      <c r="G199" s="890">
        <v>8</v>
      </c>
      <c r="H199" s="890" t="s">
        <v>19</v>
      </c>
      <c r="I199" s="903"/>
      <c r="J199" s="904" t="s">
        <v>0</v>
      </c>
      <c r="K199" s="905" t="s">
        <v>0</v>
      </c>
      <c r="L199" s="906" t="s">
        <v>0</v>
      </c>
      <c r="M199" s="906" t="s">
        <v>0</v>
      </c>
      <c r="N199" s="907" t="s">
        <v>0</v>
      </c>
      <c r="O199" s="908" t="s">
        <v>16</v>
      </c>
      <c r="P199" s="909">
        <f>P200</f>
        <v>981000</v>
      </c>
      <c r="Q199" s="910"/>
      <c r="R199" s="911"/>
      <c r="S199" s="912"/>
      <c r="T199" s="909"/>
      <c r="U199" s="76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</row>
    <row r="200" spans="2:247" ht="15.75" customHeight="1">
      <c r="B200" s="913"/>
      <c r="C200" s="914"/>
      <c r="D200" s="914"/>
      <c r="E200" s="915"/>
      <c r="F200" s="913"/>
      <c r="G200" s="914"/>
      <c r="H200" s="914"/>
      <c r="I200" s="916" t="s">
        <v>24</v>
      </c>
      <c r="J200" s="917"/>
      <c r="K200" s="775"/>
      <c r="L200" s="776"/>
      <c r="M200" s="776"/>
      <c r="N200" s="773"/>
      <c r="O200" s="777" t="s">
        <v>44</v>
      </c>
      <c r="P200" s="779">
        <f>P201+P206</f>
        <v>981000</v>
      </c>
      <c r="Q200" s="918">
        <v>1692391.32</v>
      </c>
      <c r="R200" s="919">
        <f>R201</f>
        <v>0</v>
      </c>
      <c r="S200" s="920">
        <f>S201</f>
        <v>0</v>
      </c>
      <c r="T200" s="778">
        <f aca="true" t="shared" si="7" ref="T200:T205">R200-S200</f>
        <v>0</v>
      </c>
      <c r="U200" s="779">
        <f>U201+U206</f>
        <v>0</v>
      </c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</row>
    <row r="201" spans="2:247" ht="15.75" customHeight="1">
      <c r="B201" s="780" t="s">
        <v>0</v>
      </c>
      <c r="C201" s="781" t="s">
        <v>0</v>
      </c>
      <c r="D201" s="781" t="s">
        <v>0</v>
      </c>
      <c r="E201" s="783" t="s">
        <v>0</v>
      </c>
      <c r="F201" s="780" t="s">
        <v>0</v>
      </c>
      <c r="G201" s="781" t="s">
        <v>0</v>
      </c>
      <c r="H201" s="781" t="s">
        <v>0</v>
      </c>
      <c r="I201" s="921" t="s">
        <v>0</v>
      </c>
      <c r="J201" s="922" t="s">
        <v>0</v>
      </c>
      <c r="K201" s="785" t="s">
        <v>29</v>
      </c>
      <c r="L201" s="786" t="s">
        <v>0</v>
      </c>
      <c r="M201" s="786" t="s">
        <v>0</v>
      </c>
      <c r="N201" s="787" t="s">
        <v>0</v>
      </c>
      <c r="O201" s="788" t="s">
        <v>30</v>
      </c>
      <c r="P201" s="790">
        <f>P202+P203+P204+P205</f>
        <v>981000</v>
      </c>
      <c r="Q201" s="923"/>
      <c r="R201" s="789">
        <f>R202+R203+R204+R205</f>
        <v>0</v>
      </c>
      <c r="S201" s="789">
        <f>S202+S203+S204+S205</f>
        <v>0</v>
      </c>
      <c r="T201" s="789">
        <f t="shared" si="7"/>
        <v>0</v>
      </c>
      <c r="U201" s="790">
        <f>U202+U203+U204+U205</f>
        <v>0</v>
      </c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</row>
    <row r="202" spans="2:247" ht="15.75" customHeight="1">
      <c r="B202" s="770" t="s">
        <v>0</v>
      </c>
      <c r="C202" s="771" t="s">
        <v>0</v>
      </c>
      <c r="D202" s="771" t="s">
        <v>0</v>
      </c>
      <c r="E202" s="772" t="s">
        <v>0</v>
      </c>
      <c r="F202" s="770" t="s">
        <v>0</v>
      </c>
      <c r="G202" s="771" t="s">
        <v>0</v>
      </c>
      <c r="H202" s="771" t="s">
        <v>0</v>
      </c>
      <c r="I202" s="924" t="s">
        <v>0</v>
      </c>
      <c r="J202" s="925" t="s">
        <v>0</v>
      </c>
      <c r="K202" s="770" t="s">
        <v>0</v>
      </c>
      <c r="L202" s="792" t="s">
        <v>22</v>
      </c>
      <c r="M202" s="792" t="s">
        <v>0</v>
      </c>
      <c r="N202" s="793" t="s">
        <v>0</v>
      </c>
      <c r="O202" s="794" t="s">
        <v>31</v>
      </c>
      <c r="P202" s="798">
        <v>260000</v>
      </c>
      <c r="Q202" s="797"/>
      <c r="R202" s="926"/>
      <c r="S202" s="927"/>
      <c r="T202" s="928">
        <f t="shared" si="7"/>
        <v>0</v>
      </c>
      <c r="U202" s="798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</row>
    <row r="203" spans="2:247" ht="15.75" customHeight="1">
      <c r="B203" s="770" t="s">
        <v>0</v>
      </c>
      <c r="C203" s="771" t="s">
        <v>0</v>
      </c>
      <c r="D203" s="771" t="s">
        <v>0</v>
      </c>
      <c r="E203" s="772" t="s">
        <v>0</v>
      </c>
      <c r="F203" s="770" t="s">
        <v>0</v>
      </c>
      <c r="G203" s="771" t="s">
        <v>0</v>
      </c>
      <c r="H203" s="771" t="s">
        <v>0</v>
      </c>
      <c r="I203" s="924" t="s">
        <v>0</v>
      </c>
      <c r="J203" s="925" t="s">
        <v>0</v>
      </c>
      <c r="K203" s="770" t="s">
        <v>0</v>
      </c>
      <c r="L203" s="792" t="s">
        <v>25</v>
      </c>
      <c r="M203" s="792" t="s">
        <v>0</v>
      </c>
      <c r="N203" s="793" t="s">
        <v>0</v>
      </c>
      <c r="O203" s="794" t="s">
        <v>34</v>
      </c>
      <c r="P203" s="798">
        <v>33000</v>
      </c>
      <c r="Q203" s="797"/>
      <c r="R203" s="926"/>
      <c r="S203" s="927"/>
      <c r="T203" s="928">
        <f t="shared" si="7"/>
        <v>0</v>
      </c>
      <c r="U203" s="798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</row>
    <row r="204" spans="2:247" ht="15.75" customHeight="1">
      <c r="B204" s="770" t="s">
        <v>0</v>
      </c>
      <c r="C204" s="771" t="s">
        <v>0</v>
      </c>
      <c r="D204" s="771" t="s">
        <v>0</v>
      </c>
      <c r="E204" s="772" t="s">
        <v>0</v>
      </c>
      <c r="F204" s="770" t="s">
        <v>0</v>
      </c>
      <c r="G204" s="771" t="s">
        <v>0</v>
      </c>
      <c r="H204" s="771" t="s">
        <v>0</v>
      </c>
      <c r="I204" s="924" t="s">
        <v>0</v>
      </c>
      <c r="J204" s="925" t="s">
        <v>0</v>
      </c>
      <c r="K204" s="770" t="s">
        <v>0</v>
      </c>
      <c r="L204" s="792" t="s">
        <v>35</v>
      </c>
      <c r="M204" s="792" t="s">
        <v>0</v>
      </c>
      <c r="N204" s="793" t="s">
        <v>0</v>
      </c>
      <c r="O204" s="794" t="s">
        <v>36</v>
      </c>
      <c r="P204" s="798">
        <v>79000</v>
      </c>
      <c r="Q204" s="797"/>
      <c r="R204" s="929"/>
      <c r="S204" s="927"/>
      <c r="T204" s="928">
        <f t="shared" si="7"/>
        <v>0</v>
      </c>
      <c r="U204" s="798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</row>
    <row r="205" spans="2:247" ht="26.25" customHeight="1">
      <c r="B205" s="770" t="s">
        <v>0</v>
      </c>
      <c r="C205" s="771" t="s">
        <v>0</v>
      </c>
      <c r="D205" s="771" t="s">
        <v>0</v>
      </c>
      <c r="E205" s="772" t="s">
        <v>0</v>
      </c>
      <c r="F205" s="770" t="s">
        <v>0</v>
      </c>
      <c r="G205" s="771" t="s">
        <v>0</v>
      </c>
      <c r="H205" s="771" t="s">
        <v>0</v>
      </c>
      <c r="I205" s="924" t="s">
        <v>0</v>
      </c>
      <c r="J205" s="925" t="s">
        <v>0</v>
      </c>
      <c r="K205" s="770" t="s">
        <v>0</v>
      </c>
      <c r="L205" s="792" t="s">
        <v>38</v>
      </c>
      <c r="M205" s="792" t="s">
        <v>0</v>
      </c>
      <c r="N205" s="793" t="s">
        <v>0</v>
      </c>
      <c r="O205" s="794" t="s">
        <v>39</v>
      </c>
      <c r="P205" s="798">
        <v>609000</v>
      </c>
      <c r="Q205" s="797"/>
      <c r="R205" s="929"/>
      <c r="S205" s="837"/>
      <c r="T205" s="928">
        <f t="shared" si="7"/>
        <v>0</v>
      </c>
      <c r="U205" s="798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</row>
    <row r="206" spans="2:247" ht="15.75" customHeight="1" thickBot="1">
      <c r="B206" s="780" t="s">
        <v>0</v>
      </c>
      <c r="C206" s="781" t="s">
        <v>0</v>
      </c>
      <c r="D206" s="781" t="s">
        <v>0</v>
      </c>
      <c r="E206" s="783" t="s">
        <v>0</v>
      </c>
      <c r="F206" s="780" t="s">
        <v>0</v>
      </c>
      <c r="G206" s="781" t="s">
        <v>0</v>
      </c>
      <c r="H206" s="781" t="s">
        <v>0</v>
      </c>
      <c r="I206" s="921" t="s">
        <v>0</v>
      </c>
      <c r="J206" s="922" t="s">
        <v>0</v>
      </c>
      <c r="K206" s="785" t="s">
        <v>40</v>
      </c>
      <c r="L206" s="786" t="s">
        <v>0</v>
      </c>
      <c r="M206" s="786" t="s">
        <v>0</v>
      </c>
      <c r="N206" s="787" t="s">
        <v>0</v>
      </c>
      <c r="O206" s="788" t="s">
        <v>41</v>
      </c>
      <c r="P206" s="930">
        <f>P207</f>
        <v>0</v>
      </c>
      <c r="Q206" s="923"/>
      <c r="R206" s="931"/>
      <c r="S206" s="932"/>
      <c r="T206" s="933"/>
      <c r="U206" s="930">
        <f>U207</f>
        <v>0</v>
      </c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</row>
    <row r="207" spans="2:247" ht="15.75" customHeight="1" thickBot="1">
      <c r="B207" s="799" t="s">
        <v>0</v>
      </c>
      <c r="C207" s="800" t="s">
        <v>0</v>
      </c>
      <c r="D207" s="800" t="s">
        <v>0</v>
      </c>
      <c r="E207" s="801" t="s">
        <v>0</v>
      </c>
      <c r="F207" s="799" t="s">
        <v>0</v>
      </c>
      <c r="G207" s="800" t="s">
        <v>0</v>
      </c>
      <c r="H207" s="800" t="s">
        <v>0</v>
      </c>
      <c r="I207" s="934" t="s">
        <v>0</v>
      </c>
      <c r="J207" s="935" t="s">
        <v>0</v>
      </c>
      <c r="K207" s="799" t="s">
        <v>0</v>
      </c>
      <c r="L207" s="803" t="s">
        <v>22</v>
      </c>
      <c r="M207" s="803" t="s">
        <v>0</v>
      </c>
      <c r="N207" s="804" t="s">
        <v>0</v>
      </c>
      <c r="O207" s="805" t="s">
        <v>43</v>
      </c>
      <c r="P207" s="936"/>
      <c r="Q207" s="937"/>
      <c r="R207" s="938"/>
      <c r="S207" s="939"/>
      <c r="T207" s="940"/>
      <c r="U207" s="941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</row>
    <row r="208" spans="2:247" ht="1.5" customHeight="1" thickBot="1">
      <c r="B208" s="942"/>
      <c r="C208" s="942"/>
      <c r="D208" s="942"/>
      <c r="E208" s="942"/>
      <c r="F208" s="942"/>
      <c r="G208" s="942"/>
      <c r="H208" s="942"/>
      <c r="I208" s="942"/>
      <c r="J208" s="942"/>
      <c r="K208" s="942"/>
      <c r="L208" s="942"/>
      <c r="M208" s="942"/>
      <c r="N208" s="942"/>
      <c r="O208" s="943"/>
      <c r="P208" s="944"/>
      <c r="Q208" s="944"/>
      <c r="R208" s="945"/>
      <c r="S208" s="946"/>
      <c r="T208" s="947"/>
      <c r="U208" s="94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</row>
    <row r="209" spans="2:247" ht="15.75" customHeight="1" thickBot="1">
      <c r="B209" s="758"/>
      <c r="C209" s="759"/>
      <c r="D209" s="759"/>
      <c r="E209" s="760"/>
      <c r="F209" s="761"/>
      <c r="G209" s="762"/>
      <c r="H209" s="762"/>
      <c r="I209" s="763" t="s">
        <v>0</v>
      </c>
      <c r="J209" s="764" t="s">
        <v>0</v>
      </c>
      <c r="K209" s="765" t="s">
        <v>0</v>
      </c>
      <c r="L209" s="766" t="s">
        <v>0</v>
      </c>
      <c r="M209" s="766" t="s">
        <v>0</v>
      </c>
      <c r="N209" s="763" t="s">
        <v>0</v>
      </c>
      <c r="O209" s="767" t="s">
        <v>131</v>
      </c>
      <c r="P209" s="768">
        <f aca="true" t="shared" si="8" ref="P209:U209">P211+P217+P225+P233</f>
        <v>14156000</v>
      </c>
      <c r="Q209" s="768">
        <f t="shared" si="8"/>
        <v>1465465.55</v>
      </c>
      <c r="R209" s="768">
        <f t="shared" si="8"/>
        <v>0</v>
      </c>
      <c r="S209" s="768">
        <f t="shared" si="8"/>
        <v>0</v>
      </c>
      <c r="T209" s="768">
        <f t="shared" si="8"/>
        <v>0</v>
      </c>
      <c r="U209" s="768">
        <f t="shared" si="8"/>
        <v>0</v>
      </c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</row>
    <row r="210" spans="2:247" ht="15.75" customHeight="1">
      <c r="B210" s="758">
        <v>38</v>
      </c>
      <c r="C210" s="759">
        <v>10</v>
      </c>
      <c r="D210" s="759" t="s">
        <v>130</v>
      </c>
      <c r="E210" s="760" t="s">
        <v>32</v>
      </c>
      <c r="F210" s="761" t="s">
        <v>24</v>
      </c>
      <c r="G210" s="762" t="s">
        <v>25</v>
      </c>
      <c r="H210" s="762" t="s">
        <v>37</v>
      </c>
      <c r="I210" s="949" t="s">
        <v>40</v>
      </c>
      <c r="J210" s="774" t="s">
        <v>0</v>
      </c>
      <c r="K210" s="775" t="s">
        <v>0</v>
      </c>
      <c r="L210" s="776" t="s">
        <v>0</v>
      </c>
      <c r="M210" s="776" t="s">
        <v>0</v>
      </c>
      <c r="N210" s="773" t="s">
        <v>0</v>
      </c>
      <c r="O210" s="777" t="s">
        <v>132</v>
      </c>
      <c r="P210" s="778">
        <f>P211</f>
        <v>488000</v>
      </c>
      <c r="Q210" s="778">
        <v>9712370.77</v>
      </c>
      <c r="R210" s="778"/>
      <c r="S210" s="778"/>
      <c r="T210" s="778">
        <f aca="true" t="shared" si="9" ref="T210:T216">R210-S210</f>
        <v>0</v>
      </c>
      <c r="U210" s="779">
        <f>U211</f>
        <v>0</v>
      </c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</row>
    <row r="211" spans="2:247" ht="15.75" customHeight="1">
      <c r="B211" s="950"/>
      <c r="C211" s="951"/>
      <c r="D211" s="951"/>
      <c r="E211" s="952"/>
      <c r="F211" s="953"/>
      <c r="G211" s="954"/>
      <c r="H211" s="954"/>
      <c r="I211" s="783" t="s">
        <v>0</v>
      </c>
      <c r="J211" s="784" t="s">
        <v>0</v>
      </c>
      <c r="K211" s="785" t="s">
        <v>29</v>
      </c>
      <c r="L211" s="786" t="s">
        <v>0</v>
      </c>
      <c r="M211" s="786" t="s">
        <v>0</v>
      </c>
      <c r="N211" s="787" t="s">
        <v>0</v>
      </c>
      <c r="O211" s="788" t="s">
        <v>30</v>
      </c>
      <c r="P211" s="789">
        <f>P212+P213+P214+P215+P216</f>
        <v>488000</v>
      </c>
      <c r="Q211" s="789"/>
      <c r="R211" s="789">
        <f>R212+R213+R214+R215+R216</f>
        <v>0</v>
      </c>
      <c r="S211" s="789">
        <f>S212+S213+S214+S215+S216</f>
        <v>0</v>
      </c>
      <c r="T211" s="789">
        <f t="shared" si="9"/>
        <v>0</v>
      </c>
      <c r="U211" s="790">
        <f>U212+U213+U214+U215+U216</f>
        <v>0</v>
      </c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</row>
    <row r="212" spans="2:247" ht="15.75" customHeight="1">
      <c r="B212" s="950"/>
      <c r="C212" s="951"/>
      <c r="D212" s="951"/>
      <c r="E212" s="952"/>
      <c r="F212" s="953"/>
      <c r="G212" s="954"/>
      <c r="H212" s="954"/>
      <c r="I212" s="783"/>
      <c r="J212" s="784"/>
      <c r="K212" s="955"/>
      <c r="L212" s="956">
        <v>1</v>
      </c>
      <c r="M212" s="957"/>
      <c r="N212" s="958"/>
      <c r="O212" s="959" t="s">
        <v>50</v>
      </c>
      <c r="P212" s="960">
        <v>54000</v>
      </c>
      <c r="Q212" s="960"/>
      <c r="R212" s="961"/>
      <c r="S212" s="962"/>
      <c r="T212" s="963">
        <f t="shared" si="9"/>
        <v>0</v>
      </c>
      <c r="U212" s="964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</row>
    <row r="213" spans="2:247" ht="15.75" customHeight="1">
      <c r="B213" s="950"/>
      <c r="C213" s="951"/>
      <c r="D213" s="951"/>
      <c r="E213" s="952"/>
      <c r="F213" s="953"/>
      <c r="G213" s="954"/>
      <c r="H213" s="954"/>
      <c r="I213" s="772" t="s">
        <v>0</v>
      </c>
      <c r="J213" s="791" t="s">
        <v>0</v>
      </c>
      <c r="K213" s="770" t="s">
        <v>0</v>
      </c>
      <c r="L213" s="792" t="s">
        <v>22</v>
      </c>
      <c r="M213" s="792" t="s">
        <v>0</v>
      </c>
      <c r="N213" s="793" t="s">
        <v>0</v>
      </c>
      <c r="O213" s="794" t="s">
        <v>31</v>
      </c>
      <c r="P213" s="795">
        <v>172000</v>
      </c>
      <c r="Q213" s="795"/>
      <c r="R213" s="961"/>
      <c r="S213" s="962"/>
      <c r="T213" s="963">
        <f t="shared" si="9"/>
        <v>0</v>
      </c>
      <c r="U213" s="798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</row>
    <row r="214" spans="2:247" ht="15.75" customHeight="1">
      <c r="B214" s="950"/>
      <c r="C214" s="951"/>
      <c r="D214" s="951"/>
      <c r="E214" s="952"/>
      <c r="F214" s="953"/>
      <c r="G214" s="954"/>
      <c r="H214" s="954"/>
      <c r="I214" s="772" t="s">
        <v>0</v>
      </c>
      <c r="J214" s="791" t="s">
        <v>0</v>
      </c>
      <c r="K214" s="770" t="s">
        <v>0</v>
      </c>
      <c r="L214" s="792" t="s">
        <v>35</v>
      </c>
      <c r="M214" s="792" t="s">
        <v>0</v>
      </c>
      <c r="N214" s="793" t="s">
        <v>0</v>
      </c>
      <c r="O214" s="794" t="s">
        <v>36</v>
      </c>
      <c r="P214" s="795">
        <v>15000</v>
      </c>
      <c r="Q214" s="795"/>
      <c r="R214" s="961"/>
      <c r="S214" s="962"/>
      <c r="T214" s="963">
        <f t="shared" si="9"/>
        <v>0</v>
      </c>
      <c r="U214" s="798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</row>
    <row r="215" spans="2:247" ht="15.75" customHeight="1" thickBot="1">
      <c r="B215" s="950"/>
      <c r="C215" s="951"/>
      <c r="D215" s="951"/>
      <c r="E215" s="952"/>
      <c r="F215" s="953"/>
      <c r="G215" s="954"/>
      <c r="H215" s="954"/>
      <c r="I215" s="868"/>
      <c r="J215" s="870"/>
      <c r="K215" s="866"/>
      <c r="L215" s="871" t="s">
        <v>38</v>
      </c>
      <c r="M215" s="871" t="s">
        <v>0</v>
      </c>
      <c r="N215" s="872" t="s">
        <v>0</v>
      </c>
      <c r="O215" s="873" t="s">
        <v>39</v>
      </c>
      <c r="P215" s="874">
        <v>73000</v>
      </c>
      <c r="Q215" s="874"/>
      <c r="R215" s="961"/>
      <c r="S215" s="962"/>
      <c r="T215" s="963">
        <f t="shared" si="9"/>
        <v>0</v>
      </c>
      <c r="U215" s="877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</row>
    <row r="216" spans="2:247" ht="15.75" customHeight="1" thickBot="1">
      <c r="B216" s="950"/>
      <c r="C216" s="951"/>
      <c r="D216" s="951"/>
      <c r="E216" s="952"/>
      <c r="F216" s="953"/>
      <c r="G216" s="954"/>
      <c r="H216" s="954"/>
      <c r="I216" s="771" t="s">
        <v>0</v>
      </c>
      <c r="J216" s="771" t="s">
        <v>0</v>
      </c>
      <c r="K216" s="771" t="s">
        <v>0</v>
      </c>
      <c r="L216" s="823">
        <v>8</v>
      </c>
      <c r="M216" s="792" t="s">
        <v>0</v>
      </c>
      <c r="N216" s="792" t="s">
        <v>0</v>
      </c>
      <c r="O216" s="965" t="s">
        <v>51</v>
      </c>
      <c r="P216" s="966">
        <v>174000</v>
      </c>
      <c r="Q216" s="967"/>
      <c r="R216" s="968"/>
      <c r="S216" s="969"/>
      <c r="T216" s="963">
        <f t="shared" si="9"/>
        <v>0</v>
      </c>
      <c r="U216" s="96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</row>
    <row r="217" spans="2:247" ht="15.75" customHeight="1">
      <c r="B217" s="758">
        <v>38</v>
      </c>
      <c r="C217" s="759">
        <v>10</v>
      </c>
      <c r="D217" s="759" t="s">
        <v>17</v>
      </c>
      <c r="E217" s="760" t="s">
        <v>32</v>
      </c>
      <c r="F217" s="761" t="s">
        <v>17</v>
      </c>
      <c r="G217" s="762" t="s">
        <v>27</v>
      </c>
      <c r="H217" s="762" t="s">
        <v>26</v>
      </c>
      <c r="I217" s="773" t="s">
        <v>54</v>
      </c>
      <c r="J217" s="774" t="s">
        <v>0</v>
      </c>
      <c r="K217" s="775" t="s">
        <v>0</v>
      </c>
      <c r="L217" s="776" t="s">
        <v>0</v>
      </c>
      <c r="M217" s="776" t="s">
        <v>0</v>
      </c>
      <c r="N217" s="773" t="s">
        <v>0</v>
      </c>
      <c r="O217" s="777" t="s">
        <v>55</v>
      </c>
      <c r="P217" s="817">
        <f>P218</f>
        <v>1853000</v>
      </c>
      <c r="Q217" s="817"/>
      <c r="R217" s="778"/>
      <c r="S217" s="778">
        <f>S218</f>
        <v>0</v>
      </c>
      <c r="T217" s="778">
        <f>R217-S217</f>
        <v>0</v>
      </c>
      <c r="U217" s="861">
        <f>U218</f>
        <v>0</v>
      </c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</row>
    <row r="218" spans="2:247" ht="15.75" customHeight="1">
      <c r="B218" s="780" t="s">
        <v>0</v>
      </c>
      <c r="C218" s="781" t="s">
        <v>0</v>
      </c>
      <c r="D218" s="781" t="s">
        <v>0</v>
      </c>
      <c r="E218" s="782" t="s">
        <v>0</v>
      </c>
      <c r="F218" s="780" t="s">
        <v>0</v>
      </c>
      <c r="G218" s="781" t="s">
        <v>0</v>
      </c>
      <c r="H218" s="781" t="s">
        <v>0</v>
      </c>
      <c r="I218" s="783" t="s">
        <v>0</v>
      </c>
      <c r="J218" s="784" t="s">
        <v>0</v>
      </c>
      <c r="K218" s="785" t="s">
        <v>29</v>
      </c>
      <c r="L218" s="786" t="s">
        <v>0</v>
      </c>
      <c r="M218" s="786" t="s">
        <v>0</v>
      </c>
      <c r="N218" s="787" t="s">
        <v>0</v>
      </c>
      <c r="O218" s="788" t="s">
        <v>30</v>
      </c>
      <c r="P218" s="789">
        <f>P219+P220+P221+P222+P223+P224</f>
        <v>1853000</v>
      </c>
      <c r="Q218" s="789"/>
      <c r="R218" s="789">
        <f>R219+R220+R221+R222+R223+R224</f>
        <v>0</v>
      </c>
      <c r="S218" s="789">
        <f>S219+S220+S221+S222+S223+S224</f>
        <v>0</v>
      </c>
      <c r="T218" s="789">
        <f aca="true" t="shared" si="10" ref="T218:T232">R218-S218</f>
        <v>0</v>
      </c>
      <c r="U218" s="790">
        <f>U219+U220+U221+U222+U223+U224</f>
        <v>0</v>
      </c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</row>
    <row r="219" spans="2:247" ht="15.75" customHeight="1">
      <c r="B219" s="780"/>
      <c r="C219" s="781"/>
      <c r="D219" s="781"/>
      <c r="E219" s="782"/>
      <c r="F219" s="780"/>
      <c r="G219" s="781"/>
      <c r="H219" s="781"/>
      <c r="I219" s="783"/>
      <c r="J219" s="784"/>
      <c r="K219" s="955"/>
      <c r="L219" s="956">
        <v>1</v>
      </c>
      <c r="M219" s="957"/>
      <c r="N219" s="958"/>
      <c r="O219" s="959" t="s">
        <v>50</v>
      </c>
      <c r="P219" s="960">
        <v>7000</v>
      </c>
      <c r="Q219" s="960"/>
      <c r="R219" s="961"/>
      <c r="S219" s="962"/>
      <c r="T219" s="963">
        <f t="shared" si="10"/>
        <v>0</v>
      </c>
      <c r="U219" s="964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</row>
    <row r="220" spans="2:247" ht="15.75" customHeight="1">
      <c r="B220" s="770" t="s">
        <v>0</v>
      </c>
      <c r="C220" s="771" t="s">
        <v>0</v>
      </c>
      <c r="D220" s="771" t="s">
        <v>0</v>
      </c>
      <c r="E220" s="772" t="s">
        <v>0</v>
      </c>
      <c r="F220" s="770" t="s">
        <v>0</v>
      </c>
      <c r="G220" s="771" t="s">
        <v>0</v>
      </c>
      <c r="H220" s="771" t="s">
        <v>0</v>
      </c>
      <c r="I220" s="772" t="s">
        <v>0</v>
      </c>
      <c r="J220" s="791" t="s">
        <v>0</v>
      </c>
      <c r="K220" s="770" t="s">
        <v>0</v>
      </c>
      <c r="L220" s="792" t="s">
        <v>22</v>
      </c>
      <c r="M220" s="792" t="s">
        <v>0</v>
      </c>
      <c r="N220" s="793" t="s">
        <v>0</v>
      </c>
      <c r="O220" s="794" t="s">
        <v>31</v>
      </c>
      <c r="P220" s="795">
        <v>124000</v>
      </c>
      <c r="Q220" s="795"/>
      <c r="R220" s="961"/>
      <c r="S220" s="962"/>
      <c r="T220" s="963">
        <f t="shared" si="10"/>
        <v>0</v>
      </c>
      <c r="U220" s="798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</row>
    <row r="221" spans="2:247" ht="15.75" customHeight="1">
      <c r="B221" s="770"/>
      <c r="C221" s="771"/>
      <c r="D221" s="771"/>
      <c r="E221" s="772"/>
      <c r="F221" s="770"/>
      <c r="G221" s="771"/>
      <c r="H221" s="771"/>
      <c r="I221" s="772"/>
      <c r="J221" s="791"/>
      <c r="K221" s="770"/>
      <c r="L221" s="823">
        <v>4</v>
      </c>
      <c r="M221" s="792"/>
      <c r="N221" s="793"/>
      <c r="O221" s="794" t="s">
        <v>52</v>
      </c>
      <c r="P221" s="795">
        <v>1000</v>
      </c>
      <c r="Q221" s="795"/>
      <c r="R221" s="961"/>
      <c r="S221" s="962"/>
      <c r="T221" s="963">
        <f t="shared" si="10"/>
        <v>0</v>
      </c>
      <c r="U221" s="798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</row>
    <row r="222" spans="2:247" ht="15.75" customHeight="1">
      <c r="B222" s="770" t="s">
        <v>0</v>
      </c>
      <c r="C222" s="771" t="s">
        <v>0</v>
      </c>
      <c r="D222" s="771" t="s">
        <v>0</v>
      </c>
      <c r="E222" s="772" t="s">
        <v>0</v>
      </c>
      <c r="F222" s="770" t="s">
        <v>0</v>
      </c>
      <c r="G222" s="771" t="s">
        <v>0</v>
      </c>
      <c r="H222" s="771" t="s">
        <v>0</v>
      </c>
      <c r="I222" s="772" t="s">
        <v>0</v>
      </c>
      <c r="J222" s="791" t="s">
        <v>0</v>
      </c>
      <c r="K222" s="770" t="s">
        <v>0</v>
      </c>
      <c r="L222" s="792" t="s">
        <v>35</v>
      </c>
      <c r="M222" s="792" t="s">
        <v>0</v>
      </c>
      <c r="N222" s="793" t="s">
        <v>0</v>
      </c>
      <c r="O222" s="794" t="s">
        <v>36</v>
      </c>
      <c r="P222" s="795">
        <v>1635000</v>
      </c>
      <c r="Q222" s="795"/>
      <c r="R222" s="961"/>
      <c r="S222" s="962"/>
      <c r="T222" s="963">
        <f t="shared" si="10"/>
        <v>0</v>
      </c>
      <c r="U222" s="798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</row>
    <row r="223" spans="2:247" ht="15.75" customHeight="1">
      <c r="B223" s="866"/>
      <c r="C223" s="867"/>
      <c r="D223" s="867"/>
      <c r="E223" s="868"/>
      <c r="F223" s="866"/>
      <c r="G223" s="867"/>
      <c r="H223" s="867"/>
      <c r="I223" s="868"/>
      <c r="J223" s="870"/>
      <c r="K223" s="866"/>
      <c r="L223" s="871" t="s">
        <v>38</v>
      </c>
      <c r="M223" s="871" t="s">
        <v>0</v>
      </c>
      <c r="N223" s="872" t="s">
        <v>0</v>
      </c>
      <c r="O223" s="873" t="s">
        <v>39</v>
      </c>
      <c r="P223" s="874">
        <v>42000</v>
      </c>
      <c r="Q223" s="874"/>
      <c r="R223" s="961"/>
      <c r="S223" s="962"/>
      <c r="T223" s="963">
        <f t="shared" si="10"/>
        <v>0</v>
      </c>
      <c r="U223" s="877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</row>
    <row r="224" spans="2:247" ht="15.75" customHeight="1" thickBot="1">
      <c r="B224" s="770" t="s">
        <v>0</v>
      </c>
      <c r="C224" s="771" t="s">
        <v>0</v>
      </c>
      <c r="D224" s="771" t="s">
        <v>0</v>
      </c>
      <c r="E224" s="771" t="s">
        <v>0</v>
      </c>
      <c r="F224" s="771" t="s">
        <v>0</v>
      </c>
      <c r="G224" s="771" t="s">
        <v>0</v>
      </c>
      <c r="H224" s="771" t="s">
        <v>0</v>
      </c>
      <c r="I224" s="771" t="s">
        <v>0</v>
      </c>
      <c r="J224" s="771" t="s">
        <v>0</v>
      </c>
      <c r="K224" s="771" t="s">
        <v>0</v>
      </c>
      <c r="L224" s="823">
        <v>8</v>
      </c>
      <c r="M224" s="792" t="s">
        <v>0</v>
      </c>
      <c r="N224" s="792" t="s">
        <v>0</v>
      </c>
      <c r="O224" s="970" t="s">
        <v>51</v>
      </c>
      <c r="P224" s="971">
        <v>44000</v>
      </c>
      <c r="Q224" s="875"/>
      <c r="R224" s="968"/>
      <c r="S224" s="969"/>
      <c r="T224" s="963">
        <f t="shared" si="10"/>
        <v>0</v>
      </c>
      <c r="U224" s="798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</row>
    <row r="225" spans="2:247" ht="15.75" customHeight="1">
      <c r="B225" s="758">
        <v>38</v>
      </c>
      <c r="C225" s="759">
        <v>10</v>
      </c>
      <c r="D225" s="759" t="s">
        <v>130</v>
      </c>
      <c r="E225" s="760" t="s">
        <v>32</v>
      </c>
      <c r="F225" s="761" t="s">
        <v>17</v>
      </c>
      <c r="G225" s="762" t="s">
        <v>27</v>
      </c>
      <c r="H225" s="762" t="s">
        <v>26</v>
      </c>
      <c r="I225" s="811" t="s">
        <v>48</v>
      </c>
      <c r="J225" s="812" t="s">
        <v>0</v>
      </c>
      <c r="K225" s="813" t="s">
        <v>0</v>
      </c>
      <c r="L225" s="814" t="s">
        <v>0</v>
      </c>
      <c r="M225" s="814" t="s">
        <v>0</v>
      </c>
      <c r="N225" s="811" t="s">
        <v>0</v>
      </c>
      <c r="O225" s="815" t="s">
        <v>56</v>
      </c>
      <c r="P225" s="816">
        <f>P226</f>
        <v>420000</v>
      </c>
      <c r="Q225" s="816">
        <v>1465465.55</v>
      </c>
      <c r="R225" s="816"/>
      <c r="S225" s="816">
        <f>S226</f>
        <v>0</v>
      </c>
      <c r="T225" s="816">
        <f>R225-S225</f>
        <v>0</v>
      </c>
      <c r="U225" s="818">
        <f>U226</f>
        <v>0</v>
      </c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</row>
    <row r="226" spans="2:247" ht="15.75" customHeight="1">
      <c r="B226" s="780" t="s">
        <v>0</v>
      </c>
      <c r="C226" s="781" t="s">
        <v>0</v>
      </c>
      <c r="D226" s="781" t="s">
        <v>0</v>
      </c>
      <c r="E226" s="783" t="s">
        <v>0</v>
      </c>
      <c r="F226" s="780" t="s">
        <v>0</v>
      </c>
      <c r="G226" s="781" t="s">
        <v>0</v>
      </c>
      <c r="H226" s="781" t="s">
        <v>0</v>
      </c>
      <c r="I226" s="783" t="s">
        <v>0</v>
      </c>
      <c r="J226" s="784" t="s">
        <v>0</v>
      </c>
      <c r="K226" s="785" t="s">
        <v>29</v>
      </c>
      <c r="L226" s="786" t="s">
        <v>0</v>
      </c>
      <c r="M226" s="786" t="s">
        <v>0</v>
      </c>
      <c r="N226" s="787" t="s">
        <v>0</v>
      </c>
      <c r="O226" s="788" t="s">
        <v>30</v>
      </c>
      <c r="P226" s="789">
        <f>P227+P228+P229+P230+P231+P232</f>
        <v>420000</v>
      </c>
      <c r="Q226" s="789"/>
      <c r="R226" s="789">
        <f>R227+R228+R229+R230+R231+R232</f>
        <v>0</v>
      </c>
      <c r="S226" s="789">
        <f>S227+S228+S229+S230+S231+S232</f>
        <v>0</v>
      </c>
      <c r="T226" s="789">
        <f t="shared" si="10"/>
        <v>0</v>
      </c>
      <c r="U226" s="790">
        <f>U227+U228+U229+U230+U231+U232</f>
        <v>0</v>
      </c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</row>
    <row r="227" spans="2:247" ht="15.75" customHeight="1">
      <c r="B227" s="780"/>
      <c r="C227" s="781"/>
      <c r="D227" s="781"/>
      <c r="E227" s="783"/>
      <c r="F227" s="780"/>
      <c r="G227" s="781"/>
      <c r="H227" s="781"/>
      <c r="I227" s="783"/>
      <c r="J227" s="784"/>
      <c r="K227" s="955"/>
      <c r="L227" s="956">
        <v>1</v>
      </c>
      <c r="M227" s="957"/>
      <c r="N227" s="958"/>
      <c r="O227" s="959" t="s">
        <v>50</v>
      </c>
      <c r="P227" s="960">
        <v>20000</v>
      </c>
      <c r="Q227" s="960"/>
      <c r="R227" s="972"/>
      <c r="S227" s="973"/>
      <c r="T227" s="963">
        <f t="shared" si="10"/>
        <v>0</v>
      </c>
      <c r="U227" s="964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</row>
    <row r="228" spans="2:247" ht="15.75" customHeight="1">
      <c r="B228" s="780"/>
      <c r="C228" s="781"/>
      <c r="D228" s="781"/>
      <c r="E228" s="783"/>
      <c r="F228" s="780"/>
      <c r="G228" s="781"/>
      <c r="H228" s="781"/>
      <c r="I228" s="783"/>
      <c r="J228" s="784"/>
      <c r="K228" s="955"/>
      <c r="L228" s="792" t="s">
        <v>22</v>
      </c>
      <c r="M228" s="792" t="s">
        <v>0</v>
      </c>
      <c r="N228" s="793" t="s">
        <v>0</v>
      </c>
      <c r="O228" s="794" t="s">
        <v>31</v>
      </c>
      <c r="P228" s="795">
        <v>4000</v>
      </c>
      <c r="Q228" s="795"/>
      <c r="R228" s="972"/>
      <c r="S228" s="973"/>
      <c r="T228" s="963">
        <f t="shared" si="10"/>
        <v>0</v>
      </c>
      <c r="U228" s="79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</row>
    <row r="229" spans="2:247" ht="15.75" customHeight="1">
      <c r="B229" s="780"/>
      <c r="C229" s="781"/>
      <c r="D229" s="781"/>
      <c r="E229" s="783"/>
      <c r="F229" s="780"/>
      <c r="G229" s="781"/>
      <c r="H229" s="781"/>
      <c r="I229" s="783"/>
      <c r="J229" s="784"/>
      <c r="K229" s="955"/>
      <c r="L229" s="823">
        <v>4</v>
      </c>
      <c r="M229" s="792"/>
      <c r="N229" s="793"/>
      <c r="O229" s="794" t="s">
        <v>52</v>
      </c>
      <c r="P229" s="795"/>
      <c r="Q229" s="795"/>
      <c r="R229" s="972"/>
      <c r="S229" s="973"/>
      <c r="T229" s="963">
        <f t="shared" si="10"/>
        <v>0</v>
      </c>
      <c r="U229" s="798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</row>
    <row r="230" spans="2:247" ht="15.75" customHeight="1">
      <c r="B230" s="770" t="s">
        <v>0</v>
      </c>
      <c r="C230" s="771" t="s">
        <v>0</v>
      </c>
      <c r="D230" s="771" t="s">
        <v>0</v>
      </c>
      <c r="E230" s="772" t="s">
        <v>0</v>
      </c>
      <c r="F230" s="770" t="s">
        <v>0</v>
      </c>
      <c r="G230" s="771" t="s">
        <v>0</v>
      </c>
      <c r="H230" s="771" t="s">
        <v>0</v>
      </c>
      <c r="I230" s="772" t="s">
        <v>0</v>
      </c>
      <c r="J230" s="791" t="s">
        <v>0</v>
      </c>
      <c r="K230" s="770" t="s">
        <v>0</v>
      </c>
      <c r="L230" s="792" t="s">
        <v>35</v>
      </c>
      <c r="M230" s="792" t="s">
        <v>0</v>
      </c>
      <c r="N230" s="793" t="s">
        <v>0</v>
      </c>
      <c r="O230" s="794" t="s">
        <v>36</v>
      </c>
      <c r="P230" s="795">
        <v>393000</v>
      </c>
      <c r="Q230" s="795"/>
      <c r="R230" s="972"/>
      <c r="S230" s="973"/>
      <c r="T230" s="963">
        <f t="shared" si="10"/>
        <v>0</v>
      </c>
      <c r="U230" s="798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</row>
    <row r="231" spans="2:247" ht="15.75" customHeight="1">
      <c r="B231" s="770" t="s">
        <v>0</v>
      </c>
      <c r="C231" s="771" t="s">
        <v>0</v>
      </c>
      <c r="D231" s="771" t="s">
        <v>0</v>
      </c>
      <c r="E231" s="772" t="s">
        <v>0</v>
      </c>
      <c r="F231" s="770" t="s">
        <v>0</v>
      </c>
      <c r="G231" s="771" t="s">
        <v>0</v>
      </c>
      <c r="H231" s="771" t="s">
        <v>0</v>
      </c>
      <c r="I231" s="772" t="s">
        <v>0</v>
      </c>
      <c r="J231" s="791" t="s">
        <v>0</v>
      </c>
      <c r="K231" s="770" t="s">
        <v>0</v>
      </c>
      <c r="L231" s="871" t="s">
        <v>38</v>
      </c>
      <c r="M231" s="871" t="s">
        <v>0</v>
      </c>
      <c r="N231" s="872" t="s">
        <v>0</v>
      </c>
      <c r="O231" s="873" t="s">
        <v>39</v>
      </c>
      <c r="P231" s="874">
        <v>3000</v>
      </c>
      <c r="Q231" s="874"/>
      <c r="R231" s="972"/>
      <c r="S231" s="973"/>
      <c r="T231" s="963">
        <f t="shared" si="10"/>
        <v>0</v>
      </c>
      <c r="U231" s="877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</row>
    <row r="232" spans="2:247" ht="15.75" customHeight="1" thickBot="1">
      <c r="B232" s="799" t="s">
        <v>0</v>
      </c>
      <c r="C232" s="800" t="s">
        <v>0</v>
      </c>
      <c r="D232" s="800" t="s">
        <v>0</v>
      </c>
      <c r="E232" s="801" t="s">
        <v>0</v>
      </c>
      <c r="F232" s="799" t="s">
        <v>0</v>
      </c>
      <c r="G232" s="800" t="s">
        <v>0</v>
      </c>
      <c r="H232" s="800" t="s">
        <v>0</v>
      </c>
      <c r="I232" s="801" t="s">
        <v>0</v>
      </c>
      <c r="J232" s="802" t="s">
        <v>0</v>
      </c>
      <c r="K232" s="799" t="s">
        <v>0</v>
      </c>
      <c r="L232" s="974">
        <v>8</v>
      </c>
      <c r="M232" s="803" t="s">
        <v>0</v>
      </c>
      <c r="N232" s="804" t="s">
        <v>0</v>
      </c>
      <c r="O232" s="805" t="s">
        <v>51</v>
      </c>
      <c r="P232" s="806"/>
      <c r="Q232" s="806"/>
      <c r="R232" s="975"/>
      <c r="S232" s="976"/>
      <c r="T232" s="963">
        <f t="shared" si="10"/>
        <v>0</v>
      </c>
      <c r="U232" s="807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</row>
    <row r="233" spans="2:247" ht="15.75" customHeight="1">
      <c r="B233" s="758">
        <v>38</v>
      </c>
      <c r="C233" s="759">
        <v>10</v>
      </c>
      <c r="D233" s="759" t="s">
        <v>130</v>
      </c>
      <c r="E233" s="760" t="s">
        <v>32</v>
      </c>
      <c r="F233" s="761" t="s">
        <v>17</v>
      </c>
      <c r="G233" s="762" t="s">
        <v>27</v>
      </c>
      <c r="H233" s="762" t="s">
        <v>26</v>
      </c>
      <c r="I233" s="821" t="s">
        <v>17</v>
      </c>
      <c r="J233" s="812" t="s">
        <v>0</v>
      </c>
      <c r="K233" s="813" t="s">
        <v>0</v>
      </c>
      <c r="L233" s="814" t="s">
        <v>0</v>
      </c>
      <c r="M233" s="814" t="s">
        <v>0</v>
      </c>
      <c r="N233" s="811" t="s">
        <v>0</v>
      </c>
      <c r="O233" s="815" t="s">
        <v>235</v>
      </c>
      <c r="P233" s="816">
        <f>P234</f>
        <v>11395000</v>
      </c>
      <c r="Q233" s="816"/>
      <c r="R233" s="816"/>
      <c r="S233" s="816">
        <f>S234</f>
        <v>0</v>
      </c>
      <c r="T233" s="816">
        <f>R233-S233</f>
        <v>0</v>
      </c>
      <c r="U233" s="98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</row>
    <row r="234" spans="2:247" ht="15.75" customHeight="1">
      <c r="B234" s="780" t="s">
        <v>0</v>
      </c>
      <c r="C234" s="781" t="s">
        <v>0</v>
      </c>
      <c r="D234" s="781" t="s">
        <v>0</v>
      </c>
      <c r="E234" s="783" t="s">
        <v>0</v>
      </c>
      <c r="F234" s="780" t="s">
        <v>0</v>
      </c>
      <c r="G234" s="781" t="s">
        <v>0</v>
      </c>
      <c r="H234" s="781" t="s">
        <v>0</v>
      </c>
      <c r="I234" s="783" t="s">
        <v>0</v>
      </c>
      <c r="J234" s="784" t="s">
        <v>0</v>
      </c>
      <c r="K234" s="785" t="s">
        <v>29</v>
      </c>
      <c r="L234" s="786" t="s">
        <v>0</v>
      </c>
      <c r="M234" s="786" t="s">
        <v>0</v>
      </c>
      <c r="N234" s="787" t="s">
        <v>0</v>
      </c>
      <c r="O234" s="788" t="s">
        <v>30</v>
      </c>
      <c r="P234" s="789">
        <f>P235+P236+P237+P238+P239+P240</f>
        <v>11395000</v>
      </c>
      <c r="Q234" s="789"/>
      <c r="R234" s="789">
        <f>R235+R236+R237+R238+R239+R240</f>
        <v>0</v>
      </c>
      <c r="S234" s="789">
        <f>S235+S236+S237+S238+S239+S240</f>
        <v>0</v>
      </c>
      <c r="T234" s="789">
        <f>R234-S234</f>
        <v>0</v>
      </c>
      <c r="U234" s="983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</row>
    <row r="235" spans="2:247" ht="15.75" customHeight="1">
      <c r="B235" s="780"/>
      <c r="C235" s="781"/>
      <c r="D235" s="781"/>
      <c r="E235" s="783"/>
      <c r="F235" s="780"/>
      <c r="G235" s="781"/>
      <c r="H235" s="781"/>
      <c r="I235" s="783"/>
      <c r="J235" s="784"/>
      <c r="K235" s="955"/>
      <c r="L235" s="956" t="s">
        <v>35</v>
      </c>
      <c r="M235" s="957"/>
      <c r="N235" s="958"/>
      <c r="O235" s="959" t="s">
        <v>36</v>
      </c>
      <c r="P235" s="960">
        <v>328000</v>
      </c>
      <c r="Q235" s="960"/>
      <c r="R235" s="972"/>
      <c r="S235" s="973"/>
      <c r="T235" s="963">
        <f>R235-S235</f>
        <v>0</v>
      </c>
      <c r="U235" s="983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</row>
    <row r="236" spans="2:247" ht="15.75" customHeight="1">
      <c r="B236" s="780"/>
      <c r="C236" s="781"/>
      <c r="D236" s="781"/>
      <c r="E236" s="783"/>
      <c r="F236" s="780"/>
      <c r="G236" s="781"/>
      <c r="H236" s="781"/>
      <c r="I236" s="783"/>
      <c r="J236" s="784"/>
      <c r="K236" s="955"/>
      <c r="L236" s="792"/>
      <c r="M236" s="792"/>
      <c r="N236" s="793"/>
      <c r="O236" s="794"/>
      <c r="P236" s="795"/>
      <c r="Q236" s="795"/>
      <c r="R236" s="972"/>
      <c r="S236" s="973"/>
      <c r="T236" s="963">
        <f>R236-S236</f>
        <v>0</v>
      </c>
      <c r="U236" s="983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</row>
    <row r="237" spans="2:247" ht="15.75" customHeight="1">
      <c r="B237" s="977"/>
      <c r="C237" s="977"/>
      <c r="D237" s="977"/>
      <c r="E237" s="977"/>
      <c r="F237" s="977"/>
      <c r="G237" s="977"/>
      <c r="H237" s="977"/>
      <c r="I237" s="977"/>
      <c r="J237" s="977"/>
      <c r="K237" s="977"/>
      <c r="L237" s="978"/>
      <c r="M237" s="979"/>
      <c r="N237" s="979"/>
      <c r="O237" s="980"/>
      <c r="P237" s="981"/>
      <c r="Q237" s="981"/>
      <c r="R237" s="945"/>
      <c r="S237" s="982"/>
      <c r="T237" s="1070"/>
      <c r="U237" s="983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</row>
    <row r="238" spans="2:247" ht="15.75" customHeight="1" thickBot="1">
      <c r="B238" s="977"/>
      <c r="C238" s="977"/>
      <c r="D238" s="977"/>
      <c r="E238" s="977"/>
      <c r="F238" s="977"/>
      <c r="G238" s="977"/>
      <c r="H238" s="977"/>
      <c r="I238" s="977"/>
      <c r="J238" s="977"/>
      <c r="K238" s="977"/>
      <c r="L238" s="978"/>
      <c r="M238" s="979"/>
      <c r="N238" s="979"/>
      <c r="O238" s="980"/>
      <c r="P238" s="981"/>
      <c r="Q238" s="981"/>
      <c r="R238" s="945"/>
      <c r="S238" s="982"/>
      <c r="T238" s="944"/>
      <c r="U238" s="983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</row>
    <row r="239" spans="2:247" ht="15.75" customHeight="1">
      <c r="B239" s="892" t="s">
        <v>13</v>
      </c>
      <c r="C239" s="893" t="s">
        <v>14</v>
      </c>
      <c r="D239" s="893" t="s">
        <v>130</v>
      </c>
      <c r="E239" s="891" t="s">
        <v>17</v>
      </c>
      <c r="F239" s="892" t="s">
        <v>17</v>
      </c>
      <c r="G239" s="893" t="s">
        <v>28</v>
      </c>
      <c r="H239" s="893" t="s">
        <v>49</v>
      </c>
      <c r="I239" s="760" t="s">
        <v>0</v>
      </c>
      <c r="J239" s="764" t="s">
        <v>0</v>
      </c>
      <c r="K239" s="765" t="s">
        <v>0</v>
      </c>
      <c r="L239" s="766" t="s">
        <v>0</v>
      </c>
      <c r="M239" s="766" t="s">
        <v>0</v>
      </c>
      <c r="N239" s="763" t="s">
        <v>0</v>
      </c>
      <c r="O239" s="767" t="s">
        <v>57</v>
      </c>
      <c r="P239" s="878">
        <f>P240+P245+P251+P258+P268</f>
        <v>7088000</v>
      </c>
      <c r="Q239" s="878"/>
      <c r="R239" s="878"/>
      <c r="S239" s="878">
        <f>S240+S245+S251+S258+S268</f>
        <v>0</v>
      </c>
      <c r="T239" s="768">
        <f aca="true" t="shared" si="11" ref="T239:U244">R239-S239</f>
        <v>0</v>
      </c>
      <c r="U239" s="768">
        <f t="shared" si="11"/>
        <v>0</v>
      </c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</row>
    <row r="240" spans="2:247" ht="22.5" customHeight="1">
      <c r="B240" s="984" t="s">
        <v>13</v>
      </c>
      <c r="C240" s="985" t="s">
        <v>14</v>
      </c>
      <c r="D240" s="985" t="s">
        <v>130</v>
      </c>
      <c r="E240" s="949" t="s">
        <v>17</v>
      </c>
      <c r="F240" s="984" t="s">
        <v>17</v>
      </c>
      <c r="G240" s="985" t="s">
        <v>28</v>
      </c>
      <c r="H240" s="985" t="s">
        <v>49</v>
      </c>
      <c r="I240" s="773" t="s">
        <v>29</v>
      </c>
      <c r="J240" s="774" t="s">
        <v>0</v>
      </c>
      <c r="K240" s="775" t="s">
        <v>0</v>
      </c>
      <c r="L240" s="776" t="s">
        <v>0</v>
      </c>
      <c r="M240" s="776" t="s">
        <v>0</v>
      </c>
      <c r="N240" s="773" t="s">
        <v>0</v>
      </c>
      <c r="O240" s="777" t="s">
        <v>58</v>
      </c>
      <c r="P240" s="879">
        <f>P241</f>
        <v>3979000</v>
      </c>
      <c r="Q240" s="879"/>
      <c r="R240" s="879">
        <f>R241</f>
        <v>0</v>
      </c>
      <c r="S240" s="879">
        <f>S241</f>
        <v>0</v>
      </c>
      <c r="T240" s="778">
        <f t="shared" si="11"/>
        <v>0</v>
      </c>
      <c r="U240" s="778">
        <f t="shared" si="11"/>
        <v>0</v>
      </c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</row>
    <row r="241" spans="2:247" ht="15.75" customHeight="1">
      <c r="B241" s="990" t="s">
        <v>0</v>
      </c>
      <c r="C241" s="991" t="s">
        <v>0</v>
      </c>
      <c r="D241" s="991" t="s">
        <v>0</v>
      </c>
      <c r="E241" s="782" t="s">
        <v>0</v>
      </c>
      <c r="F241" s="990" t="s">
        <v>0</v>
      </c>
      <c r="G241" s="991" t="s">
        <v>0</v>
      </c>
      <c r="H241" s="991" t="s">
        <v>0</v>
      </c>
      <c r="I241" s="782" t="s">
        <v>0</v>
      </c>
      <c r="J241" s="992" t="s">
        <v>0</v>
      </c>
      <c r="K241" s="785" t="s">
        <v>29</v>
      </c>
      <c r="L241" s="786" t="s">
        <v>0</v>
      </c>
      <c r="M241" s="786" t="s">
        <v>0</v>
      </c>
      <c r="N241" s="787" t="s">
        <v>0</v>
      </c>
      <c r="O241" s="788" t="s">
        <v>30</v>
      </c>
      <c r="P241" s="862">
        <f>P242+P243+P244</f>
        <v>3979000</v>
      </c>
      <c r="Q241" s="862"/>
      <c r="R241" s="862">
        <f>R242+R243+R244</f>
        <v>0</v>
      </c>
      <c r="S241" s="986">
        <f>S242+S243+S244</f>
        <v>0</v>
      </c>
      <c r="T241" s="923">
        <f t="shared" si="11"/>
        <v>0</v>
      </c>
      <c r="U241" s="790">
        <f>U242+U243+U244</f>
        <v>0</v>
      </c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</row>
    <row r="242" spans="2:247" ht="15.75" customHeight="1">
      <c r="B242" s="770" t="s">
        <v>0</v>
      </c>
      <c r="C242" s="771" t="s">
        <v>0</v>
      </c>
      <c r="D242" s="771" t="s">
        <v>0</v>
      </c>
      <c r="E242" s="772" t="s">
        <v>0</v>
      </c>
      <c r="F242" s="770" t="s">
        <v>0</v>
      </c>
      <c r="G242" s="771" t="s">
        <v>0</v>
      </c>
      <c r="H242" s="771" t="s">
        <v>0</v>
      </c>
      <c r="I242" s="772" t="s">
        <v>0</v>
      </c>
      <c r="J242" s="791" t="s">
        <v>0</v>
      </c>
      <c r="K242" s="770" t="s">
        <v>0</v>
      </c>
      <c r="L242" s="792" t="s">
        <v>22</v>
      </c>
      <c r="M242" s="792" t="s">
        <v>0</v>
      </c>
      <c r="N242" s="793" t="s">
        <v>0</v>
      </c>
      <c r="O242" s="794" t="s">
        <v>31</v>
      </c>
      <c r="P242" s="863">
        <v>3979000</v>
      </c>
      <c r="Q242" s="987"/>
      <c r="R242" s="929"/>
      <c r="S242" s="988"/>
      <c r="T242" s="989">
        <f t="shared" si="11"/>
        <v>0</v>
      </c>
      <c r="U242" s="798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</row>
    <row r="243" spans="2:247" ht="15.75" customHeight="1">
      <c r="B243" s="770" t="s">
        <v>0</v>
      </c>
      <c r="C243" s="771" t="s">
        <v>0</v>
      </c>
      <c r="D243" s="771" t="s">
        <v>0</v>
      </c>
      <c r="E243" s="772" t="s">
        <v>0</v>
      </c>
      <c r="F243" s="770" t="s">
        <v>0</v>
      </c>
      <c r="G243" s="771" t="s">
        <v>0</v>
      </c>
      <c r="H243" s="771" t="s">
        <v>0</v>
      </c>
      <c r="I243" s="772" t="s">
        <v>0</v>
      </c>
      <c r="J243" s="791" t="s">
        <v>0</v>
      </c>
      <c r="K243" s="770" t="s">
        <v>0</v>
      </c>
      <c r="L243" s="792" t="s">
        <v>35</v>
      </c>
      <c r="M243" s="792" t="s">
        <v>0</v>
      </c>
      <c r="N243" s="793" t="s">
        <v>0</v>
      </c>
      <c r="O243" s="794" t="s">
        <v>36</v>
      </c>
      <c r="P243" s="863"/>
      <c r="Q243" s="987"/>
      <c r="R243" s="929"/>
      <c r="S243" s="988"/>
      <c r="T243" s="989">
        <f t="shared" si="11"/>
        <v>0</v>
      </c>
      <c r="U243" s="798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</row>
    <row r="244" spans="2:247" ht="15.75" customHeight="1">
      <c r="B244" s="770" t="s">
        <v>0</v>
      </c>
      <c r="C244" s="771" t="s">
        <v>0</v>
      </c>
      <c r="D244" s="771" t="s">
        <v>0</v>
      </c>
      <c r="E244" s="772" t="s">
        <v>0</v>
      </c>
      <c r="F244" s="770" t="s">
        <v>0</v>
      </c>
      <c r="G244" s="771" t="s">
        <v>0</v>
      </c>
      <c r="H244" s="771" t="s">
        <v>0</v>
      </c>
      <c r="I244" s="772" t="s">
        <v>0</v>
      </c>
      <c r="J244" s="791" t="s">
        <v>0</v>
      </c>
      <c r="K244" s="770" t="s">
        <v>0</v>
      </c>
      <c r="L244" s="792" t="s">
        <v>38</v>
      </c>
      <c r="M244" s="792" t="s">
        <v>0</v>
      </c>
      <c r="N244" s="793" t="s">
        <v>0</v>
      </c>
      <c r="O244" s="794" t="s">
        <v>39</v>
      </c>
      <c r="P244" s="863"/>
      <c r="Q244" s="987"/>
      <c r="R244" s="929"/>
      <c r="S244" s="988"/>
      <c r="T244" s="989">
        <f t="shared" si="11"/>
        <v>0</v>
      </c>
      <c r="U244" s="798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</row>
    <row r="245" spans="2:247" ht="15.75" customHeight="1">
      <c r="B245" s="984" t="s">
        <v>13</v>
      </c>
      <c r="C245" s="985" t="s">
        <v>14</v>
      </c>
      <c r="D245" s="985" t="s">
        <v>130</v>
      </c>
      <c r="E245" s="949" t="s">
        <v>17</v>
      </c>
      <c r="F245" s="984" t="s">
        <v>17</v>
      </c>
      <c r="G245" s="985" t="s">
        <v>28</v>
      </c>
      <c r="H245" s="985" t="s">
        <v>49</v>
      </c>
      <c r="I245" s="773" t="s">
        <v>32</v>
      </c>
      <c r="J245" s="774" t="s">
        <v>0</v>
      </c>
      <c r="K245" s="775" t="s">
        <v>0</v>
      </c>
      <c r="L245" s="776" t="s">
        <v>0</v>
      </c>
      <c r="M245" s="776" t="s">
        <v>0</v>
      </c>
      <c r="N245" s="773" t="s">
        <v>0</v>
      </c>
      <c r="O245" s="777" t="s">
        <v>59</v>
      </c>
      <c r="P245" s="879">
        <f>P246</f>
        <v>2494000</v>
      </c>
      <c r="Q245" s="879"/>
      <c r="R245" s="879">
        <f>R246</f>
        <v>0</v>
      </c>
      <c r="S245" s="879">
        <f>S246</f>
        <v>0</v>
      </c>
      <c r="T245" s="778">
        <f>R246-S246</f>
        <v>0</v>
      </c>
      <c r="U245" s="779">
        <f>U246</f>
        <v>0</v>
      </c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</row>
    <row r="246" spans="2:247" ht="15.75" customHeight="1">
      <c r="B246" s="993" t="s">
        <v>0</v>
      </c>
      <c r="C246" s="994" t="s">
        <v>0</v>
      </c>
      <c r="D246" s="994" t="s">
        <v>0</v>
      </c>
      <c r="E246" s="995" t="s">
        <v>0</v>
      </c>
      <c r="F246" s="993" t="s">
        <v>0</v>
      </c>
      <c r="G246" s="994" t="s">
        <v>0</v>
      </c>
      <c r="H246" s="994" t="s">
        <v>0</v>
      </c>
      <c r="I246" s="783" t="s">
        <v>0</v>
      </c>
      <c r="J246" s="784" t="s">
        <v>0</v>
      </c>
      <c r="K246" s="785" t="s">
        <v>29</v>
      </c>
      <c r="L246" s="786" t="s">
        <v>0</v>
      </c>
      <c r="M246" s="786" t="s">
        <v>0</v>
      </c>
      <c r="N246" s="787" t="s">
        <v>0</v>
      </c>
      <c r="O246" s="788" t="s">
        <v>30</v>
      </c>
      <c r="P246" s="862">
        <f>P247+P248+P249+P250</f>
        <v>2494000</v>
      </c>
      <c r="Q246" s="862"/>
      <c r="R246" s="862">
        <f>R247+R248+R249+R250</f>
        <v>0</v>
      </c>
      <c r="S246" s="986">
        <f>S247+S248+S249+S250</f>
        <v>0</v>
      </c>
      <c r="T246" s="923">
        <f>T247+T248+T249+T250</f>
        <v>0</v>
      </c>
      <c r="U246" s="790">
        <f>U247+U248+U249+U250</f>
        <v>0</v>
      </c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</row>
    <row r="247" spans="2:247" ht="15.75" customHeight="1">
      <c r="B247" s="996" t="s">
        <v>0</v>
      </c>
      <c r="C247" s="997" t="s">
        <v>0</v>
      </c>
      <c r="D247" s="997" t="s">
        <v>0</v>
      </c>
      <c r="E247" s="998" t="s">
        <v>0</v>
      </c>
      <c r="F247" s="996" t="s">
        <v>0</v>
      </c>
      <c r="G247" s="997" t="s">
        <v>0</v>
      </c>
      <c r="H247" s="997" t="s">
        <v>0</v>
      </c>
      <c r="I247" s="772" t="s">
        <v>0</v>
      </c>
      <c r="J247" s="791" t="s">
        <v>0</v>
      </c>
      <c r="K247" s="770" t="s">
        <v>0</v>
      </c>
      <c r="L247" s="792" t="s">
        <v>22</v>
      </c>
      <c r="M247" s="792" t="s">
        <v>0</v>
      </c>
      <c r="N247" s="793" t="s">
        <v>0</v>
      </c>
      <c r="O247" s="794" t="s">
        <v>31</v>
      </c>
      <c r="P247" s="863">
        <v>375000</v>
      </c>
      <c r="Q247" s="987"/>
      <c r="R247" s="929"/>
      <c r="S247" s="988"/>
      <c r="T247" s="989">
        <f aca="true" t="shared" si="12" ref="T247:T275">R247-S247</f>
        <v>0</v>
      </c>
      <c r="U247" s="798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</row>
    <row r="248" spans="2:247" ht="15.75" customHeight="1">
      <c r="B248" s="770" t="s">
        <v>0</v>
      </c>
      <c r="C248" s="771" t="s">
        <v>0</v>
      </c>
      <c r="D248" s="771" t="s">
        <v>0</v>
      </c>
      <c r="E248" s="772" t="s">
        <v>0</v>
      </c>
      <c r="F248" s="770" t="s">
        <v>0</v>
      </c>
      <c r="G248" s="771" t="s">
        <v>0</v>
      </c>
      <c r="H248" s="771" t="s">
        <v>0</v>
      </c>
      <c r="I248" s="772" t="s">
        <v>0</v>
      </c>
      <c r="J248" s="791" t="s">
        <v>0</v>
      </c>
      <c r="K248" s="770" t="s">
        <v>0</v>
      </c>
      <c r="L248" s="957" t="s">
        <v>35</v>
      </c>
      <c r="M248" s="957" t="s">
        <v>0</v>
      </c>
      <c r="N248" s="958" t="s">
        <v>0</v>
      </c>
      <c r="O248" s="959" t="s">
        <v>36</v>
      </c>
      <c r="P248" s="999">
        <v>2039000</v>
      </c>
      <c r="Q248" s="1000"/>
      <c r="R248" s="929"/>
      <c r="S248" s="988"/>
      <c r="T248" s="989">
        <f t="shared" si="12"/>
        <v>0</v>
      </c>
      <c r="U248" s="964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</row>
    <row r="249" spans="2:247" ht="15.75" customHeight="1">
      <c r="B249" s="770" t="s">
        <v>0</v>
      </c>
      <c r="C249" s="771" t="s">
        <v>0</v>
      </c>
      <c r="D249" s="771" t="s">
        <v>0</v>
      </c>
      <c r="E249" s="772" t="s">
        <v>0</v>
      </c>
      <c r="F249" s="770" t="s">
        <v>0</v>
      </c>
      <c r="G249" s="771" t="s">
        <v>0</v>
      </c>
      <c r="H249" s="771" t="s">
        <v>0</v>
      </c>
      <c r="I249" s="772" t="s">
        <v>0</v>
      </c>
      <c r="J249" s="791" t="s">
        <v>0</v>
      </c>
      <c r="K249" s="770" t="s">
        <v>0</v>
      </c>
      <c r="L249" s="957" t="s">
        <v>38</v>
      </c>
      <c r="M249" s="957" t="s">
        <v>0</v>
      </c>
      <c r="N249" s="958" t="s">
        <v>0</v>
      </c>
      <c r="O249" s="959" t="s">
        <v>39</v>
      </c>
      <c r="P249" s="999">
        <v>80000</v>
      </c>
      <c r="Q249" s="1000"/>
      <c r="R249" s="929"/>
      <c r="S249" s="1001"/>
      <c r="T249" s="989">
        <f t="shared" si="12"/>
        <v>0</v>
      </c>
      <c r="U249" s="964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</row>
    <row r="250" spans="2:247" ht="15.75" customHeight="1">
      <c r="B250" s="770" t="s">
        <v>0</v>
      </c>
      <c r="C250" s="771" t="s">
        <v>0</v>
      </c>
      <c r="D250" s="771" t="s">
        <v>0</v>
      </c>
      <c r="E250" s="772" t="s">
        <v>0</v>
      </c>
      <c r="F250" s="770" t="s">
        <v>0</v>
      </c>
      <c r="G250" s="771" t="s">
        <v>0</v>
      </c>
      <c r="H250" s="771" t="s">
        <v>0</v>
      </c>
      <c r="I250" s="772" t="s">
        <v>0</v>
      </c>
      <c r="J250" s="791" t="s">
        <v>0</v>
      </c>
      <c r="K250" s="770" t="s">
        <v>0</v>
      </c>
      <c r="L250" s="957" t="s">
        <v>19</v>
      </c>
      <c r="M250" s="957" t="s">
        <v>0</v>
      </c>
      <c r="N250" s="958" t="s">
        <v>0</v>
      </c>
      <c r="O250" s="959" t="s">
        <v>51</v>
      </c>
      <c r="P250" s="999"/>
      <c r="Q250" s="1000"/>
      <c r="R250" s="929"/>
      <c r="S250" s="1001"/>
      <c r="T250" s="989">
        <f t="shared" si="12"/>
        <v>0</v>
      </c>
      <c r="U250" s="964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</row>
    <row r="251" spans="2:247" ht="15.75" customHeight="1">
      <c r="B251" s="984" t="s">
        <v>13</v>
      </c>
      <c r="C251" s="985" t="s">
        <v>14</v>
      </c>
      <c r="D251" s="985" t="s">
        <v>130</v>
      </c>
      <c r="E251" s="949" t="s">
        <v>17</v>
      </c>
      <c r="F251" s="984" t="s">
        <v>17</v>
      </c>
      <c r="G251" s="985" t="s">
        <v>28</v>
      </c>
      <c r="H251" s="985" t="s">
        <v>49</v>
      </c>
      <c r="I251" s="949" t="s">
        <v>33</v>
      </c>
      <c r="J251" s="774" t="s">
        <v>0</v>
      </c>
      <c r="K251" s="775" t="s">
        <v>0</v>
      </c>
      <c r="L251" s="776" t="s">
        <v>0</v>
      </c>
      <c r="M251" s="776" t="s">
        <v>0</v>
      </c>
      <c r="N251" s="773" t="s">
        <v>0</v>
      </c>
      <c r="O251" s="777" t="s">
        <v>60</v>
      </c>
      <c r="P251" s="879">
        <f>P252</f>
        <v>165000</v>
      </c>
      <c r="Q251" s="879"/>
      <c r="R251" s="879">
        <f>R252</f>
        <v>0</v>
      </c>
      <c r="S251" s="879">
        <f>S252</f>
        <v>0</v>
      </c>
      <c r="T251" s="778">
        <f t="shared" si="12"/>
        <v>0</v>
      </c>
      <c r="U251" s="779">
        <f>U252</f>
        <v>0</v>
      </c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</row>
    <row r="252" spans="2:247" ht="15.75" customHeight="1">
      <c r="B252" s="780" t="s">
        <v>0</v>
      </c>
      <c r="C252" s="781" t="s">
        <v>0</v>
      </c>
      <c r="D252" s="781" t="s">
        <v>0</v>
      </c>
      <c r="E252" s="783" t="s">
        <v>0</v>
      </c>
      <c r="F252" s="780" t="s">
        <v>0</v>
      </c>
      <c r="G252" s="781" t="s">
        <v>0</v>
      </c>
      <c r="H252" s="781" t="s">
        <v>0</v>
      </c>
      <c r="I252" s="783" t="s">
        <v>0</v>
      </c>
      <c r="J252" s="784" t="s">
        <v>0</v>
      </c>
      <c r="K252" s="785" t="s">
        <v>29</v>
      </c>
      <c r="L252" s="786" t="s">
        <v>0</v>
      </c>
      <c r="M252" s="786" t="s">
        <v>0</v>
      </c>
      <c r="N252" s="787" t="s">
        <v>0</v>
      </c>
      <c r="O252" s="788" t="s">
        <v>30</v>
      </c>
      <c r="P252" s="862">
        <f>P253+P254+P255+P256+P257</f>
        <v>165000</v>
      </c>
      <c r="Q252" s="862"/>
      <c r="R252" s="862">
        <f>R253+R254+R255+R256+R257</f>
        <v>0</v>
      </c>
      <c r="S252" s="986">
        <f>S253+S254+S255+S256+S257</f>
        <v>0</v>
      </c>
      <c r="T252" s="923">
        <f t="shared" si="12"/>
        <v>0</v>
      </c>
      <c r="U252" s="790">
        <f>U253+U254+U255+U256+U257</f>
        <v>0</v>
      </c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</row>
    <row r="253" spans="2:247" ht="15.75" customHeight="1">
      <c r="B253" s="770" t="s">
        <v>0</v>
      </c>
      <c r="C253" s="771" t="s">
        <v>0</v>
      </c>
      <c r="D253" s="771" t="s">
        <v>0</v>
      </c>
      <c r="E253" s="772" t="s">
        <v>0</v>
      </c>
      <c r="F253" s="770" t="s">
        <v>0</v>
      </c>
      <c r="G253" s="771" t="s">
        <v>0</v>
      </c>
      <c r="H253" s="771" t="s">
        <v>0</v>
      </c>
      <c r="I253" s="772" t="s">
        <v>0</v>
      </c>
      <c r="J253" s="791" t="s">
        <v>0</v>
      </c>
      <c r="K253" s="770" t="s">
        <v>0</v>
      </c>
      <c r="L253" s="792" t="s">
        <v>22</v>
      </c>
      <c r="M253" s="792" t="s">
        <v>0</v>
      </c>
      <c r="N253" s="793" t="s">
        <v>0</v>
      </c>
      <c r="O253" s="794" t="s">
        <v>31</v>
      </c>
      <c r="P253" s="863">
        <v>120000</v>
      </c>
      <c r="Q253" s="987"/>
      <c r="R253" s="929"/>
      <c r="S253" s="988"/>
      <c r="T253" s="989">
        <f t="shared" si="12"/>
        <v>0</v>
      </c>
      <c r="U253" s="798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</row>
    <row r="254" spans="2:247" ht="15.75" customHeight="1">
      <c r="B254" s="770" t="s">
        <v>0</v>
      </c>
      <c r="C254" s="771" t="s">
        <v>0</v>
      </c>
      <c r="D254" s="771" t="s">
        <v>0</v>
      </c>
      <c r="E254" s="772" t="s">
        <v>0</v>
      </c>
      <c r="F254" s="770" t="s">
        <v>0</v>
      </c>
      <c r="G254" s="771" t="s">
        <v>0</v>
      </c>
      <c r="H254" s="771" t="s">
        <v>0</v>
      </c>
      <c r="I254" s="772" t="s">
        <v>0</v>
      </c>
      <c r="J254" s="791" t="s">
        <v>0</v>
      </c>
      <c r="K254" s="770" t="s">
        <v>0</v>
      </c>
      <c r="L254" s="792" t="s">
        <v>35</v>
      </c>
      <c r="M254" s="792" t="s">
        <v>0</v>
      </c>
      <c r="N254" s="793" t="s">
        <v>0</v>
      </c>
      <c r="O254" s="794" t="s">
        <v>36</v>
      </c>
      <c r="P254" s="863">
        <v>20000</v>
      </c>
      <c r="Q254" s="987"/>
      <c r="R254" s="929"/>
      <c r="S254" s="988"/>
      <c r="T254" s="989">
        <f t="shared" si="12"/>
        <v>0</v>
      </c>
      <c r="U254" s="798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</row>
    <row r="255" spans="2:247" ht="14.25" customHeight="1">
      <c r="B255" s="770" t="s">
        <v>0</v>
      </c>
      <c r="C255" s="771" t="s">
        <v>0</v>
      </c>
      <c r="D255" s="771" t="s">
        <v>0</v>
      </c>
      <c r="E255" s="772" t="s">
        <v>0</v>
      </c>
      <c r="F255" s="770" t="s">
        <v>0</v>
      </c>
      <c r="G255" s="771" t="s">
        <v>0</v>
      </c>
      <c r="H255" s="771" t="s">
        <v>0</v>
      </c>
      <c r="I255" s="772" t="s">
        <v>0</v>
      </c>
      <c r="J255" s="791" t="s">
        <v>0</v>
      </c>
      <c r="K255" s="770" t="s">
        <v>0</v>
      </c>
      <c r="L255" s="792" t="s">
        <v>38</v>
      </c>
      <c r="M255" s="792" t="s">
        <v>0</v>
      </c>
      <c r="N255" s="793" t="s">
        <v>0</v>
      </c>
      <c r="O255" s="794" t="s">
        <v>39</v>
      </c>
      <c r="P255" s="863">
        <v>15000</v>
      </c>
      <c r="Q255" s="987"/>
      <c r="R255" s="929"/>
      <c r="S255" s="988"/>
      <c r="T255" s="989">
        <f t="shared" si="12"/>
        <v>0</v>
      </c>
      <c r="U255" s="798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</row>
    <row r="256" spans="2:247" ht="18" customHeight="1">
      <c r="B256" s="770" t="s">
        <v>0</v>
      </c>
      <c r="C256" s="771" t="s">
        <v>0</v>
      </c>
      <c r="D256" s="771" t="s">
        <v>0</v>
      </c>
      <c r="E256" s="772" t="s">
        <v>0</v>
      </c>
      <c r="F256" s="770" t="s">
        <v>0</v>
      </c>
      <c r="G256" s="771" t="s">
        <v>0</v>
      </c>
      <c r="H256" s="771" t="s">
        <v>0</v>
      </c>
      <c r="I256" s="772" t="s">
        <v>0</v>
      </c>
      <c r="J256" s="791" t="s">
        <v>0</v>
      </c>
      <c r="K256" s="770" t="s">
        <v>0</v>
      </c>
      <c r="L256" s="792" t="s">
        <v>19</v>
      </c>
      <c r="M256" s="792" t="s">
        <v>0</v>
      </c>
      <c r="N256" s="793" t="s">
        <v>0</v>
      </c>
      <c r="O256" s="794" t="s">
        <v>51</v>
      </c>
      <c r="P256" s="863">
        <v>10000</v>
      </c>
      <c r="Q256" s="987"/>
      <c r="R256" s="929"/>
      <c r="S256" s="988"/>
      <c r="T256" s="989">
        <f t="shared" si="12"/>
        <v>0</v>
      </c>
      <c r="U256" s="798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</row>
    <row r="257" spans="2:247" ht="15.75" customHeight="1">
      <c r="B257" s="770" t="s">
        <v>0</v>
      </c>
      <c r="C257" s="771" t="s">
        <v>0</v>
      </c>
      <c r="D257" s="771" t="s">
        <v>0</v>
      </c>
      <c r="E257" s="772" t="s">
        <v>0</v>
      </c>
      <c r="F257" s="770" t="s">
        <v>0</v>
      </c>
      <c r="G257" s="771" t="s">
        <v>0</v>
      </c>
      <c r="H257" s="771" t="s">
        <v>0</v>
      </c>
      <c r="I257" s="772" t="s">
        <v>0</v>
      </c>
      <c r="J257" s="791" t="s">
        <v>0</v>
      </c>
      <c r="K257" s="770" t="s">
        <v>0</v>
      </c>
      <c r="L257" s="1002" t="s">
        <v>37</v>
      </c>
      <c r="M257" s="1002" t="s">
        <v>0</v>
      </c>
      <c r="N257" s="1003" t="s">
        <v>0</v>
      </c>
      <c r="O257" s="1004" t="s">
        <v>46</v>
      </c>
      <c r="P257" s="1005"/>
      <c r="Q257" s="1006"/>
      <c r="R257" s="1007"/>
      <c r="S257" s="1008"/>
      <c r="T257" s="1009">
        <f t="shared" si="12"/>
        <v>0</v>
      </c>
      <c r="U257" s="1010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</row>
    <row r="258" spans="2:247" ht="15.75" customHeight="1">
      <c r="B258" s="984" t="s">
        <v>13</v>
      </c>
      <c r="C258" s="985" t="s">
        <v>14</v>
      </c>
      <c r="D258" s="985" t="s">
        <v>130</v>
      </c>
      <c r="E258" s="949" t="s">
        <v>17</v>
      </c>
      <c r="F258" s="984" t="s">
        <v>17</v>
      </c>
      <c r="G258" s="985" t="s">
        <v>28</v>
      </c>
      <c r="H258" s="985" t="s">
        <v>49</v>
      </c>
      <c r="I258" s="949" t="s">
        <v>40</v>
      </c>
      <c r="J258" s="1011" t="s">
        <v>0</v>
      </c>
      <c r="K258" s="775" t="s">
        <v>0</v>
      </c>
      <c r="L258" s="776" t="s">
        <v>0</v>
      </c>
      <c r="M258" s="776" t="s">
        <v>0</v>
      </c>
      <c r="N258" s="773" t="s">
        <v>0</v>
      </c>
      <c r="O258" s="777" t="s">
        <v>61</v>
      </c>
      <c r="P258" s="879">
        <f>P259+P266</f>
        <v>211000</v>
      </c>
      <c r="Q258" s="879"/>
      <c r="R258" s="879">
        <f>R259+R266</f>
        <v>0</v>
      </c>
      <c r="S258" s="879">
        <f>S259+S266</f>
        <v>0</v>
      </c>
      <c r="T258" s="778">
        <f t="shared" si="12"/>
        <v>0</v>
      </c>
      <c r="U258" s="779">
        <f>U259+U266</f>
        <v>0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</row>
    <row r="259" spans="2:247" ht="15.75" customHeight="1">
      <c r="B259" s="780" t="s">
        <v>0</v>
      </c>
      <c r="C259" s="781" t="s">
        <v>0</v>
      </c>
      <c r="D259" s="781" t="s">
        <v>0</v>
      </c>
      <c r="E259" s="783" t="s">
        <v>0</v>
      </c>
      <c r="F259" s="780" t="s">
        <v>0</v>
      </c>
      <c r="G259" s="781" t="s">
        <v>0</v>
      </c>
      <c r="H259" s="781" t="s">
        <v>0</v>
      </c>
      <c r="I259" s="783" t="s">
        <v>0</v>
      </c>
      <c r="J259" s="784" t="s">
        <v>0</v>
      </c>
      <c r="K259" s="785" t="s">
        <v>29</v>
      </c>
      <c r="L259" s="786" t="s">
        <v>0</v>
      </c>
      <c r="M259" s="786" t="s">
        <v>0</v>
      </c>
      <c r="N259" s="787" t="s">
        <v>0</v>
      </c>
      <c r="O259" s="788" t="s">
        <v>30</v>
      </c>
      <c r="P259" s="862">
        <f>P260+P261+P262+P263+P264+P265</f>
        <v>211000</v>
      </c>
      <c r="Q259" s="862"/>
      <c r="R259" s="862">
        <f>R260+R261+R262+R263+R264+R265</f>
        <v>0</v>
      </c>
      <c r="S259" s="986">
        <f>S260+S261+S262+S263+S264+S265</f>
        <v>0</v>
      </c>
      <c r="T259" s="923">
        <f t="shared" si="12"/>
        <v>0</v>
      </c>
      <c r="U259" s="790">
        <f>U260+U261+U262+U263+U264+U265</f>
        <v>0</v>
      </c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</row>
    <row r="260" spans="2:247" ht="15.75" customHeight="1">
      <c r="B260" s="770" t="s">
        <v>0</v>
      </c>
      <c r="C260" s="771" t="s">
        <v>0</v>
      </c>
      <c r="D260" s="771" t="s">
        <v>0</v>
      </c>
      <c r="E260" s="772" t="s">
        <v>0</v>
      </c>
      <c r="F260" s="770" t="s">
        <v>0</v>
      </c>
      <c r="G260" s="771" t="s">
        <v>0</v>
      </c>
      <c r="H260" s="771" t="s">
        <v>0</v>
      </c>
      <c r="I260" s="772" t="s">
        <v>0</v>
      </c>
      <c r="J260" s="791" t="s">
        <v>0</v>
      </c>
      <c r="K260" s="770" t="s">
        <v>0</v>
      </c>
      <c r="L260" s="792" t="s">
        <v>22</v>
      </c>
      <c r="M260" s="792" t="s">
        <v>0</v>
      </c>
      <c r="N260" s="793" t="s">
        <v>0</v>
      </c>
      <c r="O260" s="794" t="s">
        <v>31</v>
      </c>
      <c r="P260" s="863">
        <v>79000</v>
      </c>
      <c r="Q260" s="987"/>
      <c r="R260" s="929"/>
      <c r="S260" s="988"/>
      <c r="T260" s="989">
        <f t="shared" si="12"/>
        <v>0</v>
      </c>
      <c r="U260" s="798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</row>
    <row r="261" spans="2:247" ht="15.75" customHeight="1">
      <c r="B261" s="770" t="s">
        <v>0</v>
      </c>
      <c r="C261" s="771" t="s">
        <v>0</v>
      </c>
      <c r="D261" s="771" t="s">
        <v>0</v>
      </c>
      <c r="E261" s="772" t="s">
        <v>0</v>
      </c>
      <c r="F261" s="770" t="s">
        <v>0</v>
      </c>
      <c r="G261" s="771" t="s">
        <v>0</v>
      </c>
      <c r="H261" s="771" t="s">
        <v>0</v>
      </c>
      <c r="I261" s="772" t="s">
        <v>0</v>
      </c>
      <c r="J261" s="791" t="s">
        <v>0</v>
      </c>
      <c r="K261" s="770" t="s">
        <v>0</v>
      </c>
      <c r="L261" s="792" t="s">
        <v>25</v>
      </c>
      <c r="M261" s="792" t="s">
        <v>0</v>
      </c>
      <c r="N261" s="793" t="s">
        <v>0</v>
      </c>
      <c r="O261" s="794" t="s">
        <v>34</v>
      </c>
      <c r="P261" s="863">
        <v>68000</v>
      </c>
      <c r="Q261" s="987"/>
      <c r="R261" s="929"/>
      <c r="S261" s="988"/>
      <c r="T261" s="989">
        <f t="shared" si="12"/>
        <v>0</v>
      </c>
      <c r="U261" s="798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</row>
    <row r="262" spans="2:247" ht="15.75" customHeight="1">
      <c r="B262" s="770" t="s">
        <v>0</v>
      </c>
      <c r="C262" s="771" t="s">
        <v>0</v>
      </c>
      <c r="D262" s="771" t="s">
        <v>0</v>
      </c>
      <c r="E262" s="772" t="s">
        <v>0</v>
      </c>
      <c r="F262" s="770" t="s">
        <v>0</v>
      </c>
      <c r="G262" s="771" t="s">
        <v>0</v>
      </c>
      <c r="H262" s="771" t="s">
        <v>0</v>
      </c>
      <c r="I262" s="772" t="s">
        <v>0</v>
      </c>
      <c r="J262" s="791" t="s">
        <v>0</v>
      </c>
      <c r="K262" s="770" t="s">
        <v>0</v>
      </c>
      <c r="L262" s="792" t="s">
        <v>35</v>
      </c>
      <c r="M262" s="792" t="s">
        <v>0</v>
      </c>
      <c r="N262" s="793" t="s">
        <v>0</v>
      </c>
      <c r="O262" s="794" t="s">
        <v>36</v>
      </c>
      <c r="P262" s="863">
        <v>60000</v>
      </c>
      <c r="Q262" s="987"/>
      <c r="R262" s="929"/>
      <c r="S262" s="988"/>
      <c r="T262" s="989">
        <f t="shared" si="12"/>
        <v>0</v>
      </c>
      <c r="U262" s="798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</row>
    <row r="263" spans="2:247" ht="15.75" customHeight="1">
      <c r="B263" s="770" t="s">
        <v>0</v>
      </c>
      <c r="C263" s="771" t="s">
        <v>0</v>
      </c>
      <c r="D263" s="771" t="s">
        <v>0</v>
      </c>
      <c r="E263" s="772" t="s">
        <v>0</v>
      </c>
      <c r="F263" s="770" t="s">
        <v>0</v>
      </c>
      <c r="G263" s="771" t="s">
        <v>0</v>
      </c>
      <c r="H263" s="771" t="s">
        <v>0</v>
      </c>
      <c r="I263" s="772" t="s">
        <v>0</v>
      </c>
      <c r="J263" s="791" t="s">
        <v>0</v>
      </c>
      <c r="K263" s="770" t="s">
        <v>0</v>
      </c>
      <c r="L263" s="792" t="s">
        <v>28</v>
      </c>
      <c r="M263" s="792" t="s">
        <v>0</v>
      </c>
      <c r="N263" s="793" t="s">
        <v>0</v>
      </c>
      <c r="O263" s="794" t="s">
        <v>45</v>
      </c>
      <c r="P263" s="863"/>
      <c r="Q263" s="987"/>
      <c r="R263" s="929"/>
      <c r="S263" s="988"/>
      <c r="T263" s="989">
        <f t="shared" si="12"/>
        <v>0</v>
      </c>
      <c r="U263" s="79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</row>
    <row r="264" spans="2:247" ht="15.75" customHeight="1">
      <c r="B264" s="770" t="s">
        <v>0</v>
      </c>
      <c r="C264" s="771" t="s">
        <v>0</v>
      </c>
      <c r="D264" s="771" t="s">
        <v>0</v>
      </c>
      <c r="E264" s="772" t="s">
        <v>0</v>
      </c>
      <c r="F264" s="770" t="s">
        <v>0</v>
      </c>
      <c r="G264" s="771" t="s">
        <v>0</v>
      </c>
      <c r="H264" s="771" t="s">
        <v>0</v>
      </c>
      <c r="I264" s="772" t="s">
        <v>0</v>
      </c>
      <c r="J264" s="791" t="s">
        <v>0</v>
      </c>
      <c r="K264" s="770" t="s">
        <v>0</v>
      </c>
      <c r="L264" s="792" t="s">
        <v>38</v>
      </c>
      <c r="M264" s="792" t="s">
        <v>0</v>
      </c>
      <c r="N264" s="793" t="s">
        <v>0</v>
      </c>
      <c r="O264" s="794" t="s">
        <v>39</v>
      </c>
      <c r="P264" s="863">
        <v>4000</v>
      </c>
      <c r="Q264" s="987"/>
      <c r="R264" s="929"/>
      <c r="S264" s="988"/>
      <c r="T264" s="989">
        <f t="shared" si="12"/>
        <v>0</v>
      </c>
      <c r="U264" s="79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</row>
    <row r="265" spans="2:247" ht="15.75" customHeight="1">
      <c r="B265" s="770" t="s">
        <v>0</v>
      </c>
      <c r="C265" s="771" t="s">
        <v>0</v>
      </c>
      <c r="D265" s="771" t="s">
        <v>0</v>
      </c>
      <c r="E265" s="772" t="s">
        <v>0</v>
      </c>
      <c r="F265" s="770" t="s">
        <v>0</v>
      </c>
      <c r="G265" s="771" t="s">
        <v>0</v>
      </c>
      <c r="H265" s="771" t="s">
        <v>0</v>
      </c>
      <c r="I265" s="772" t="s">
        <v>0</v>
      </c>
      <c r="J265" s="791" t="s">
        <v>0</v>
      </c>
      <c r="K265" s="770" t="s">
        <v>0</v>
      </c>
      <c r="L265" s="792" t="s">
        <v>19</v>
      </c>
      <c r="M265" s="792" t="s">
        <v>0</v>
      </c>
      <c r="N265" s="793" t="s">
        <v>0</v>
      </c>
      <c r="O265" s="794" t="s">
        <v>51</v>
      </c>
      <c r="P265" s="863"/>
      <c r="Q265" s="987"/>
      <c r="R265" s="929"/>
      <c r="S265" s="988"/>
      <c r="T265" s="989">
        <f t="shared" si="12"/>
        <v>0</v>
      </c>
      <c r="U265" s="79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</row>
    <row r="266" spans="2:247" ht="15.75" customHeight="1">
      <c r="B266" s="770"/>
      <c r="C266" s="771"/>
      <c r="D266" s="771"/>
      <c r="E266" s="772"/>
      <c r="F266" s="770"/>
      <c r="G266" s="771"/>
      <c r="H266" s="771"/>
      <c r="I266" s="772"/>
      <c r="J266" s="791"/>
      <c r="K266" s="785" t="s">
        <v>40</v>
      </c>
      <c r="L266" s="786" t="s">
        <v>0</v>
      </c>
      <c r="M266" s="786" t="s">
        <v>0</v>
      </c>
      <c r="N266" s="787" t="s">
        <v>0</v>
      </c>
      <c r="O266" s="788" t="s">
        <v>41</v>
      </c>
      <c r="P266" s="862">
        <f>P267</f>
        <v>0</v>
      </c>
      <c r="Q266" s="862"/>
      <c r="R266" s="862">
        <f>R267</f>
        <v>0</v>
      </c>
      <c r="S266" s="986">
        <f>S267</f>
        <v>0</v>
      </c>
      <c r="T266" s="923">
        <f t="shared" si="12"/>
        <v>0</v>
      </c>
      <c r="U266" s="790">
        <f>U267</f>
        <v>0</v>
      </c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</row>
    <row r="267" spans="2:247" ht="15.75" customHeight="1">
      <c r="B267" s="770"/>
      <c r="C267" s="771"/>
      <c r="D267" s="771"/>
      <c r="E267" s="772"/>
      <c r="F267" s="770"/>
      <c r="G267" s="771"/>
      <c r="H267" s="771"/>
      <c r="I267" s="772"/>
      <c r="J267" s="791"/>
      <c r="K267" s="770" t="s">
        <v>0</v>
      </c>
      <c r="L267" s="771" t="s">
        <v>26</v>
      </c>
      <c r="M267" s="771" t="s">
        <v>0</v>
      </c>
      <c r="N267" s="772" t="s">
        <v>0</v>
      </c>
      <c r="O267" s="1012" t="s">
        <v>42</v>
      </c>
      <c r="P267" s="1013"/>
      <c r="Q267" s="1014"/>
      <c r="R267" s="1015"/>
      <c r="S267" s="1016"/>
      <c r="T267" s="1017">
        <f t="shared" si="12"/>
        <v>0</v>
      </c>
      <c r="U267" s="101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</row>
    <row r="268" spans="2:247" ht="15.75" customHeight="1">
      <c r="B268" s="984" t="s">
        <v>13</v>
      </c>
      <c r="C268" s="985" t="s">
        <v>14</v>
      </c>
      <c r="D268" s="985" t="s">
        <v>130</v>
      </c>
      <c r="E268" s="949" t="s">
        <v>17</v>
      </c>
      <c r="F268" s="984" t="s">
        <v>17</v>
      </c>
      <c r="G268" s="985" t="s">
        <v>28</v>
      </c>
      <c r="H268" s="985" t="s">
        <v>49</v>
      </c>
      <c r="I268" s="773" t="s">
        <v>54</v>
      </c>
      <c r="J268" s="774" t="s">
        <v>0</v>
      </c>
      <c r="K268" s="775" t="s">
        <v>0</v>
      </c>
      <c r="L268" s="776" t="s">
        <v>0</v>
      </c>
      <c r="M268" s="776" t="s">
        <v>0</v>
      </c>
      <c r="N268" s="773" t="s">
        <v>0</v>
      </c>
      <c r="O268" s="777" t="s">
        <v>53</v>
      </c>
      <c r="P268" s="879">
        <f aca="true" t="shared" si="13" ref="P268:U268">P269</f>
        <v>239000</v>
      </c>
      <c r="Q268" s="879">
        <f t="shared" si="13"/>
        <v>0</v>
      </c>
      <c r="R268" s="879">
        <f t="shared" si="13"/>
        <v>0</v>
      </c>
      <c r="S268" s="879">
        <f t="shared" si="13"/>
        <v>0</v>
      </c>
      <c r="T268" s="879">
        <f t="shared" si="13"/>
        <v>0</v>
      </c>
      <c r="U268" s="879">
        <f t="shared" si="13"/>
        <v>0</v>
      </c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</row>
    <row r="269" spans="2:247" ht="15.75" customHeight="1">
      <c r="B269" s="993" t="s">
        <v>0</v>
      </c>
      <c r="C269" s="994" t="s">
        <v>0</v>
      </c>
      <c r="D269" s="994" t="s">
        <v>0</v>
      </c>
      <c r="E269" s="995" t="s">
        <v>0</v>
      </c>
      <c r="F269" s="993" t="s">
        <v>0</v>
      </c>
      <c r="G269" s="994" t="s">
        <v>0</v>
      </c>
      <c r="H269" s="994" t="s">
        <v>0</v>
      </c>
      <c r="I269" s="783" t="s">
        <v>0</v>
      </c>
      <c r="J269" s="784" t="s">
        <v>0</v>
      </c>
      <c r="K269" s="785" t="s">
        <v>29</v>
      </c>
      <c r="L269" s="786" t="s">
        <v>0</v>
      </c>
      <c r="M269" s="786" t="s">
        <v>0</v>
      </c>
      <c r="N269" s="787" t="s">
        <v>0</v>
      </c>
      <c r="O269" s="788" t="s">
        <v>30</v>
      </c>
      <c r="P269" s="862">
        <f>P270+P271+P272+P273+P274+P275</f>
        <v>239000</v>
      </c>
      <c r="Q269" s="862"/>
      <c r="R269" s="862">
        <f>R270+R271+R272+R273+R274+R275</f>
        <v>0</v>
      </c>
      <c r="S269" s="986">
        <f>S270+S271+S272+S273</f>
        <v>0</v>
      </c>
      <c r="T269" s="923">
        <f t="shared" si="12"/>
        <v>0</v>
      </c>
      <c r="U269" s="790">
        <f>U270+U271+U272+U273+U274+U275</f>
        <v>0</v>
      </c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</row>
    <row r="270" spans="2:247" ht="14.25" customHeight="1">
      <c r="B270" s="996" t="s">
        <v>0</v>
      </c>
      <c r="C270" s="997" t="s">
        <v>0</v>
      </c>
      <c r="D270" s="997" t="s">
        <v>0</v>
      </c>
      <c r="E270" s="998" t="s">
        <v>0</v>
      </c>
      <c r="F270" s="996" t="s">
        <v>0</v>
      </c>
      <c r="G270" s="997" t="s">
        <v>0</v>
      </c>
      <c r="H270" s="997" t="s">
        <v>0</v>
      </c>
      <c r="I270" s="772" t="s">
        <v>0</v>
      </c>
      <c r="J270" s="791" t="s">
        <v>0</v>
      </c>
      <c r="K270" s="770" t="s">
        <v>0</v>
      </c>
      <c r="L270" s="792" t="s">
        <v>26</v>
      </c>
      <c r="M270" s="792" t="s">
        <v>0</v>
      </c>
      <c r="N270" s="793" t="s">
        <v>0</v>
      </c>
      <c r="O270" s="794" t="s">
        <v>50</v>
      </c>
      <c r="P270" s="863">
        <v>9000</v>
      </c>
      <c r="Q270" s="987"/>
      <c r="R270" s="1015"/>
      <c r="S270" s="988"/>
      <c r="T270" s="1019">
        <f t="shared" si="12"/>
        <v>0</v>
      </c>
      <c r="U270" s="79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</row>
    <row r="271" spans="2:247" ht="15.75" customHeight="1">
      <c r="B271" s="770" t="s">
        <v>0</v>
      </c>
      <c r="C271" s="771" t="s">
        <v>0</v>
      </c>
      <c r="D271" s="771" t="s">
        <v>0</v>
      </c>
      <c r="E271" s="772" t="s">
        <v>0</v>
      </c>
      <c r="F271" s="770" t="s">
        <v>0</v>
      </c>
      <c r="G271" s="771" t="s">
        <v>0</v>
      </c>
      <c r="H271" s="771" t="s">
        <v>0</v>
      </c>
      <c r="I271" s="772" t="s">
        <v>0</v>
      </c>
      <c r="J271" s="791" t="s">
        <v>0</v>
      </c>
      <c r="K271" s="770" t="s">
        <v>0</v>
      </c>
      <c r="L271" s="792" t="s">
        <v>22</v>
      </c>
      <c r="M271" s="792" t="s">
        <v>0</v>
      </c>
      <c r="N271" s="793" t="s">
        <v>0</v>
      </c>
      <c r="O271" s="794" t="s">
        <v>31</v>
      </c>
      <c r="P271" s="863">
        <v>160000</v>
      </c>
      <c r="Q271" s="987"/>
      <c r="R271" s="1015"/>
      <c r="S271" s="988"/>
      <c r="T271" s="1019">
        <f t="shared" si="12"/>
        <v>0</v>
      </c>
      <c r="U271" s="79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</row>
    <row r="272" spans="2:247" ht="15.75" customHeight="1">
      <c r="B272" s="770" t="s">
        <v>0</v>
      </c>
      <c r="C272" s="771" t="s">
        <v>0</v>
      </c>
      <c r="D272" s="771" t="s">
        <v>0</v>
      </c>
      <c r="E272" s="772" t="s">
        <v>0</v>
      </c>
      <c r="F272" s="770" t="s">
        <v>0</v>
      </c>
      <c r="G272" s="771" t="s">
        <v>0</v>
      </c>
      <c r="H272" s="771" t="s">
        <v>0</v>
      </c>
      <c r="I272" s="772" t="s">
        <v>0</v>
      </c>
      <c r="J272" s="791" t="s">
        <v>0</v>
      </c>
      <c r="K272" s="770" t="s">
        <v>0</v>
      </c>
      <c r="L272" s="792" t="s">
        <v>27</v>
      </c>
      <c r="M272" s="792" t="s">
        <v>0</v>
      </c>
      <c r="N272" s="793" t="s">
        <v>0</v>
      </c>
      <c r="O272" s="794" t="s">
        <v>52</v>
      </c>
      <c r="P272" s="863"/>
      <c r="Q272" s="987"/>
      <c r="R272" s="1015"/>
      <c r="S272" s="988"/>
      <c r="T272" s="1019">
        <f t="shared" si="12"/>
        <v>0</v>
      </c>
      <c r="U272" s="79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</row>
    <row r="273" spans="2:247" ht="15.75" customHeight="1">
      <c r="B273" s="770" t="s">
        <v>0</v>
      </c>
      <c r="C273" s="771" t="s">
        <v>0</v>
      </c>
      <c r="D273" s="771" t="s">
        <v>0</v>
      </c>
      <c r="E273" s="772" t="s">
        <v>0</v>
      </c>
      <c r="F273" s="770" t="s">
        <v>0</v>
      </c>
      <c r="G273" s="771" t="s">
        <v>0</v>
      </c>
      <c r="H273" s="771" t="s">
        <v>0</v>
      </c>
      <c r="I273" s="772" t="s">
        <v>0</v>
      </c>
      <c r="J273" s="791" t="s">
        <v>0</v>
      </c>
      <c r="K273" s="770" t="s">
        <v>0</v>
      </c>
      <c r="L273" s="792" t="s">
        <v>35</v>
      </c>
      <c r="M273" s="792" t="s">
        <v>0</v>
      </c>
      <c r="N273" s="793" t="s">
        <v>0</v>
      </c>
      <c r="O273" s="794" t="s">
        <v>36</v>
      </c>
      <c r="P273" s="863">
        <v>6000</v>
      </c>
      <c r="Q273" s="987"/>
      <c r="R273" s="1015"/>
      <c r="S273" s="988"/>
      <c r="T273" s="1019">
        <f t="shared" si="12"/>
        <v>0</v>
      </c>
      <c r="U273" s="79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</row>
    <row r="274" spans="2:247" ht="15.75" customHeight="1">
      <c r="B274" s="770"/>
      <c r="C274" s="771"/>
      <c r="D274" s="771"/>
      <c r="E274" s="772"/>
      <c r="F274" s="770"/>
      <c r="G274" s="771"/>
      <c r="H274" s="771"/>
      <c r="I274" s="772"/>
      <c r="J274" s="791"/>
      <c r="K274" s="770"/>
      <c r="L274" s="792" t="s">
        <v>38</v>
      </c>
      <c r="M274" s="792" t="s">
        <v>0</v>
      </c>
      <c r="N274" s="793" t="s">
        <v>0</v>
      </c>
      <c r="O274" s="794" t="s">
        <v>39</v>
      </c>
      <c r="P274" s="863">
        <v>39000</v>
      </c>
      <c r="Q274" s="987"/>
      <c r="R274" s="1015"/>
      <c r="S274" s="988"/>
      <c r="T274" s="1019">
        <f t="shared" si="12"/>
        <v>0</v>
      </c>
      <c r="U274" s="79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</row>
    <row r="275" spans="2:247" ht="15.75" customHeight="1">
      <c r="B275" s="770"/>
      <c r="C275" s="771"/>
      <c r="D275" s="771"/>
      <c r="E275" s="772"/>
      <c r="F275" s="770"/>
      <c r="G275" s="771"/>
      <c r="H275" s="771"/>
      <c r="I275" s="772"/>
      <c r="J275" s="791"/>
      <c r="K275" s="770"/>
      <c r="L275" s="792" t="s">
        <v>19</v>
      </c>
      <c r="M275" s="792" t="s">
        <v>0</v>
      </c>
      <c r="N275" s="793" t="s">
        <v>0</v>
      </c>
      <c r="O275" s="794" t="s">
        <v>51</v>
      </c>
      <c r="P275" s="863">
        <v>25000</v>
      </c>
      <c r="Q275" s="987"/>
      <c r="R275" s="1015"/>
      <c r="S275" s="988"/>
      <c r="T275" s="1019">
        <f t="shared" si="12"/>
        <v>0</v>
      </c>
      <c r="U275" s="79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</row>
    <row r="276" spans="2:247" ht="15" customHeight="1" thickBot="1">
      <c r="B276" s="1236"/>
      <c r="C276" s="1237"/>
      <c r="D276" s="1237"/>
      <c r="E276" s="1237"/>
      <c r="F276" s="1237"/>
      <c r="G276" s="1237"/>
      <c r="H276" s="1237"/>
      <c r="I276" s="1237"/>
      <c r="J276" s="1237"/>
      <c r="K276" s="1237"/>
      <c r="L276" s="1237"/>
      <c r="M276" s="1237"/>
      <c r="N276" s="1237"/>
      <c r="O276" s="1237"/>
      <c r="P276" s="1237"/>
      <c r="Q276" s="1237"/>
      <c r="R276" s="1238"/>
      <c r="S276" s="1021" t="s">
        <v>133</v>
      </c>
      <c r="T276" s="1022"/>
      <c r="U276" s="1020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</row>
    <row r="277" spans="2:21" ht="18" customHeight="1" thickBot="1">
      <c r="B277" s="1239" t="s">
        <v>134</v>
      </c>
      <c r="C277" s="1240"/>
      <c r="D277" s="1240"/>
      <c r="E277" s="1240"/>
      <c r="F277" s="1240"/>
      <c r="G277" s="1240"/>
      <c r="H277" s="1240"/>
      <c r="I277" s="1240"/>
      <c r="J277" s="1240"/>
      <c r="K277" s="1240"/>
      <c r="L277" s="1240"/>
      <c r="M277" s="1240"/>
      <c r="N277" s="1240"/>
      <c r="O277" s="1241"/>
      <c r="P277" s="1023">
        <f aca="true" t="shared" si="14" ref="P277:U277">P9+P28+P42+P56+P69+P82+P95+P108+P121+P134+P147+P160+P173+P186+P199+P209+P239</f>
        <v>22715000</v>
      </c>
      <c r="Q277" s="1023">
        <f t="shared" si="14"/>
        <v>1544229.1500000001</v>
      </c>
      <c r="R277" s="1023">
        <f t="shared" si="14"/>
        <v>0</v>
      </c>
      <c r="S277" s="1023">
        <f t="shared" si="14"/>
        <v>0</v>
      </c>
      <c r="T277" s="1023">
        <f t="shared" si="14"/>
        <v>0</v>
      </c>
      <c r="U277" s="1023">
        <f t="shared" si="14"/>
        <v>0</v>
      </c>
    </row>
    <row r="278" spans="2:21" ht="9" customHeight="1" thickBot="1">
      <c r="B278" s="1024"/>
      <c r="C278" s="1024"/>
      <c r="D278" s="1024"/>
      <c r="E278" s="1024"/>
      <c r="F278" s="1024"/>
      <c r="G278" s="1024"/>
      <c r="H278" s="1024"/>
      <c r="I278" s="1024"/>
      <c r="J278" s="1024"/>
      <c r="K278" s="1024"/>
      <c r="L278" s="1024"/>
      <c r="M278" s="1024"/>
      <c r="N278" s="1024"/>
      <c r="O278" s="1024"/>
      <c r="P278" s="1025"/>
      <c r="Q278" s="1025"/>
      <c r="R278" s="1026"/>
      <c r="S278" s="1025"/>
      <c r="T278" s="1025"/>
      <c r="U278" s="1025"/>
    </row>
    <row r="279" spans="2:21" ht="15" customHeight="1">
      <c r="B279" s="1024"/>
      <c r="C279" s="1024"/>
      <c r="D279" s="1024"/>
      <c r="E279" s="1024"/>
      <c r="F279" s="1024"/>
      <c r="G279" s="1024"/>
      <c r="H279" s="1024"/>
      <c r="I279" s="1024"/>
      <c r="J279" s="1024"/>
      <c r="K279" s="1024"/>
      <c r="L279" s="1024"/>
      <c r="M279" s="1024"/>
      <c r="N279" s="1024"/>
      <c r="O279" s="1250" t="s">
        <v>135</v>
      </c>
      <c r="P279" s="1222" t="s">
        <v>200</v>
      </c>
      <c r="Q279" s="1257" t="s">
        <v>204</v>
      </c>
      <c r="R279" s="1260" t="s">
        <v>201</v>
      </c>
      <c r="S279" s="1253" t="s">
        <v>202</v>
      </c>
      <c r="T279" s="1253" t="s">
        <v>203</v>
      </c>
      <c r="U279" s="1222" t="s">
        <v>126</v>
      </c>
    </row>
    <row r="280" spans="2:21" ht="15" customHeight="1">
      <c r="B280" s="1024"/>
      <c r="C280" s="1024"/>
      <c r="D280" s="1024"/>
      <c r="E280" s="1024"/>
      <c r="F280" s="1024"/>
      <c r="G280" s="1024"/>
      <c r="H280" s="1024"/>
      <c r="I280" s="1024"/>
      <c r="J280" s="1024"/>
      <c r="K280" s="1024"/>
      <c r="L280" s="1027"/>
      <c r="M280" s="1024"/>
      <c r="N280" s="1024"/>
      <c r="O280" s="1251"/>
      <c r="P280" s="1223"/>
      <c r="Q280" s="1258"/>
      <c r="R280" s="1261"/>
      <c r="S280" s="1254"/>
      <c r="T280" s="1254"/>
      <c r="U280" s="1223"/>
    </row>
    <row r="281" spans="2:21" ht="133.5" customHeight="1" thickBot="1">
      <c r="B281" s="1024"/>
      <c r="C281" s="1024"/>
      <c r="D281" s="1024"/>
      <c r="E281" s="1024"/>
      <c r="F281" s="1024"/>
      <c r="G281" s="1024"/>
      <c r="H281" s="1024"/>
      <c r="I281" s="1024"/>
      <c r="J281" s="1024"/>
      <c r="K281" s="1024"/>
      <c r="L281" s="1024"/>
      <c r="M281" s="1024"/>
      <c r="N281" s="1024"/>
      <c r="O281" s="1252"/>
      <c r="P281" s="1224"/>
      <c r="Q281" s="1259"/>
      <c r="R281" s="1262"/>
      <c r="S281" s="1255"/>
      <c r="T281" s="1255"/>
      <c r="U281" s="1224"/>
    </row>
    <row r="282" spans="2:21" ht="8.25" customHeight="1">
      <c r="B282" s="1028"/>
      <c r="C282" s="1028"/>
      <c r="D282" s="1028"/>
      <c r="E282" s="1028"/>
      <c r="F282" s="1028"/>
      <c r="G282" s="1028"/>
      <c r="H282" s="1028"/>
      <c r="I282" s="1028"/>
      <c r="J282" s="1028"/>
      <c r="K282" s="1028"/>
      <c r="L282" s="1028"/>
      <c r="M282" s="1028"/>
      <c r="N282" s="1028"/>
      <c r="O282" s="1028"/>
      <c r="P282" s="1028"/>
      <c r="Q282" s="1028"/>
      <c r="R282" s="1028"/>
      <c r="S282" s="1028"/>
      <c r="T282" s="1028"/>
      <c r="U282" s="1028"/>
    </row>
    <row r="283" spans="2:21" ht="15" customHeight="1">
      <c r="B283" s="1028"/>
      <c r="C283" s="1028"/>
      <c r="D283" s="1028"/>
      <c r="E283" s="1028"/>
      <c r="F283" s="1028"/>
      <c r="G283" s="1028"/>
      <c r="H283" s="1028"/>
      <c r="I283" s="1028"/>
      <c r="J283" s="1028"/>
      <c r="K283" s="1028"/>
      <c r="L283" s="1028"/>
      <c r="M283" s="1028"/>
      <c r="N283" s="1028"/>
      <c r="O283" s="1029"/>
      <c r="P283" s="1030"/>
      <c r="Q283" s="1030"/>
      <c r="R283" s="1030"/>
      <c r="S283" s="1030"/>
      <c r="T283" s="1030"/>
      <c r="U283" s="1030"/>
    </row>
    <row r="284" spans="2:21" ht="15" customHeight="1">
      <c r="B284" s="1028"/>
      <c r="C284" s="1028"/>
      <c r="D284" s="1028"/>
      <c r="E284" s="1028"/>
      <c r="F284" s="1028"/>
      <c r="G284" s="1028"/>
      <c r="H284" s="1028"/>
      <c r="I284" s="1028"/>
      <c r="J284" s="1028"/>
      <c r="K284" s="1028"/>
      <c r="L284" s="1028"/>
      <c r="M284" s="1028"/>
      <c r="N284" s="1028"/>
      <c r="O284" s="1029" t="s">
        <v>136</v>
      </c>
      <c r="P284" s="1030">
        <f aca="true" t="shared" si="15" ref="P284:U284">P10+P29+P43+P57+P70+P83+P96+P109+P122+P135+P148+P161+P174+P187</f>
        <v>341000</v>
      </c>
      <c r="Q284" s="1030">
        <f t="shared" si="15"/>
        <v>78763.6</v>
      </c>
      <c r="R284" s="1030">
        <f t="shared" si="15"/>
        <v>0</v>
      </c>
      <c r="S284" s="1030">
        <f t="shared" si="15"/>
        <v>0</v>
      </c>
      <c r="T284" s="1030">
        <f t="shared" si="15"/>
        <v>0</v>
      </c>
      <c r="U284" s="1030">
        <f t="shared" si="15"/>
        <v>0</v>
      </c>
    </row>
    <row r="285" spans="2:21" ht="15" customHeight="1">
      <c r="B285" s="1028"/>
      <c r="C285" s="1028"/>
      <c r="D285" s="1028"/>
      <c r="E285" s="1028"/>
      <c r="F285" s="1028"/>
      <c r="G285" s="1028"/>
      <c r="H285" s="1028"/>
      <c r="I285" s="1028"/>
      <c r="J285" s="1028"/>
      <c r="K285" s="1028"/>
      <c r="L285" s="1028"/>
      <c r="M285" s="1028"/>
      <c r="N285" s="1028"/>
      <c r="O285" s="1029" t="s">
        <v>137</v>
      </c>
      <c r="P285" s="1030">
        <f aca="true" t="shared" si="16" ref="P285:U285">P16+P36+P49+P63+P76+P89+P102+P115+P128+P141+P154+P167+P180+P193</f>
        <v>149000</v>
      </c>
      <c r="Q285" s="1030">
        <f t="shared" si="16"/>
        <v>0</v>
      </c>
      <c r="R285" s="1030">
        <f t="shared" si="16"/>
        <v>0</v>
      </c>
      <c r="S285" s="1030">
        <f t="shared" si="16"/>
        <v>0</v>
      </c>
      <c r="T285" s="1030">
        <f t="shared" si="16"/>
        <v>0</v>
      </c>
      <c r="U285" s="1030">
        <f t="shared" si="16"/>
        <v>0</v>
      </c>
    </row>
    <row r="286" spans="2:21" ht="15" customHeight="1">
      <c r="B286" s="1028"/>
      <c r="C286" s="1028"/>
      <c r="D286" s="1028"/>
      <c r="E286" s="1028"/>
      <c r="F286" s="1028"/>
      <c r="G286" s="1028"/>
      <c r="H286" s="1028"/>
      <c r="I286" s="1028"/>
      <c r="J286" s="1028"/>
      <c r="K286" s="1028"/>
      <c r="L286" s="1028"/>
      <c r="M286" s="1028"/>
      <c r="N286" s="1028"/>
      <c r="O286" s="1029" t="s">
        <v>138</v>
      </c>
      <c r="P286" s="1030">
        <f aca="true" t="shared" si="17" ref="P286:U286">P21</f>
        <v>0</v>
      </c>
      <c r="Q286" s="1030">
        <f t="shared" si="17"/>
        <v>0</v>
      </c>
      <c r="R286" s="1030">
        <f t="shared" si="17"/>
        <v>0</v>
      </c>
      <c r="S286" s="1030">
        <f t="shared" si="17"/>
        <v>0</v>
      </c>
      <c r="T286" s="1030">
        <f t="shared" si="17"/>
        <v>0</v>
      </c>
      <c r="U286" s="1030">
        <f t="shared" si="17"/>
        <v>0</v>
      </c>
    </row>
    <row r="287" spans="2:21" ht="15" customHeight="1">
      <c r="B287" s="1028"/>
      <c r="C287" s="1028"/>
      <c r="D287" s="1028"/>
      <c r="E287" s="1028"/>
      <c r="F287" s="1028"/>
      <c r="G287" s="1028"/>
      <c r="H287" s="1028"/>
      <c r="I287" s="1028"/>
      <c r="J287" s="1028"/>
      <c r="K287" s="1028"/>
      <c r="L287" s="1028"/>
      <c r="M287" s="1028"/>
      <c r="N287" s="1028"/>
      <c r="O287" s="1029" t="s">
        <v>139</v>
      </c>
      <c r="P287" s="1030">
        <f aca="true" t="shared" si="18" ref="P287:U287">P209</f>
        <v>14156000</v>
      </c>
      <c r="Q287" s="1030">
        <f t="shared" si="18"/>
        <v>1465465.55</v>
      </c>
      <c r="R287" s="1030">
        <f t="shared" si="18"/>
        <v>0</v>
      </c>
      <c r="S287" s="1030">
        <f t="shared" si="18"/>
        <v>0</v>
      </c>
      <c r="T287" s="1030">
        <f t="shared" si="18"/>
        <v>0</v>
      </c>
      <c r="U287" s="1030">
        <f t="shared" si="18"/>
        <v>0</v>
      </c>
    </row>
    <row r="288" spans="2:21" ht="15" customHeight="1">
      <c r="B288" s="1028"/>
      <c r="C288" s="1028"/>
      <c r="D288" s="1028"/>
      <c r="E288" s="1028"/>
      <c r="F288" s="1028"/>
      <c r="G288" s="1028"/>
      <c r="H288" s="1028"/>
      <c r="I288" s="1028"/>
      <c r="J288" s="1028"/>
      <c r="K288" s="1028"/>
      <c r="L288" s="1028"/>
      <c r="M288" s="1028"/>
      <c r="N288" s="1028"/>
      <c r="O288" s="1029" t="s">
        <v>140</v>
      </c>
      <c r="P288" s="1030">
        <f aca="true" t="shared" si="19" ref="P288:U288">P199</f>
        <v>981000</v>
      </c>
      <c r="Q288" s="1030">
        <f t="shared" si="19"/>
        <v>0</v>
      </c>
      <c r="R288" s="1030">
        <f t="shared" si="19"/>
        <v>0</v>
      </c>
      <c r="S288" s="1030">
        <f t="shared" si="19"/>
        <v>0</v>
      </c>
      <c r="T288" s="1030">
        <f t="shared" si="19"/>
        <v>0</v>
      </c>
      <c r="U288" s="1030">
        <f t="shared" si="19"/>
        <v>0</v>
      </c>
    </row>
    <row r="289" spans="2:21" ht="15" customHeight="1">
      <c r="B289" s="1028"/>
      <c r="C289" s="1028"/>
      <c r="D289" s="1028"/>
      <c r="E289" s="1028"/>
      <c r="F289" s="1028"/>
      <c r="G289" s="1028"/>
      <c r="H289" s="1028"/>
      <c r="I289" s="1028"/>
      <c r="J289" s="1028"/>
      <c r="K289" s="1028"/>
      <c r="L289" s="1028"/>
      <c r="M289" s="1028"/>
      <c r="N289" s="1028"/>
      <c r="O289" s="1029" t="s">
        <v>141</v>
      </c>
      <c r="P289" s="1030">
        <f aca="true" t="shared" si="20" ref="P289:U289">P239</f>
        <v>7088000</v>
      </c>
      <c r="Q289" s="1030">
        <f t="shared" si="20"/>
        <v>0</v>
      </c>
      <c r="R289" s="1030">
        <f t="shared" si="20"/>
        <v>0</v>
      </c>
      <c r="S289" s="1030">
        <f t="shared" si="20"/>
        <v>0</v>
      </c>
      <c r="T289" s="1030">
        <f t="shared" si="20"/>
        <v>0</v>
      </c>
      <c r="U289" s="1030">
        <f t="shared" si="20"/>
        <v>0</v>
      </c>
    </row>
    <row r="290" spans="2:21" ht="15.75" customHeight="1">
      <c r="B290" s="1028"/>
      <c r="C290" s="1028"/>
      <c r="D290" s="1028"/>
      <c r="E290" s="1028"/>
      <c r="F290" s="1028"/>
      <c r="G290" s="1028"/>
      <c r="H290" s="1028"/>
      <c r="I290" s="1028"/>
      <c r="J290" s="1028"/>
      <c r="K290" s="1028"/>
      <c r="L290" s="1028"/>
      <c r="M290" s="1028"/>
      <c r="N290" s="1028"/>
      <c r="O290" s="1031" t="s">
        <v>142</v>
      </c>
      <c r="P290" s="1032">
        <f aca="true" t="shared" si="21" ref="P290:U290">P284+P285+P286+P287+P288+P289</f>
        <v>22715000</v>
      </c>
      <c r="Q290" s="1032">
        <f t="shared" si="21"/>
        <v>1544229.1500000001</v>
      </c>
      <c r="R290" s="1032">
        <f t="shared" si="21"/>
        <v>0</v>
      </c>
      <c r="S290" s="1032">
        <f t="shared" si="21"/>
        <v>0</v>
      </c>
      <c r="T290" s="1032">
        <f t="shared" si="21"/>
        <v>0</v>
      </c>
      <c r="U290" s="1032">
        <f t="shared" si="21"/>
        <v>0</v>
      </c>
    </row>
    <row r="291" spans="2:21" ht="11.25" customHeight="1">
      <c r="B291" s="1028"/>
      <c r="C291" s="1028"/>
      <c r="D291" s="1028"/>
      <c r="E291" s="1028"/>
      <c r="F291" s="1028"/>
      <c r="G291" s="1028"/>
      <c r="H291" s="1028"/>
      <c r="I291" s="1028"/>
      <c r="J291" s="1028"/>
      <c r="K291" s="1028"/>
      <c r="L291" s="1028"/>
      <c r="M291" s="1028"/>
      <c r="N291" s="1028"/>
      <c r="O291" s="1028"/>
      <c r="P291" s="1033"/>
      <c r="Q291" s="1033"/>
      <c r="R291" s="1033"/>
      <c r="S291" s="1033"/>
      <c r="T291" s="1033"/>
      <c r="U291" s="1033"/>
    </row>
    <row r="292" spans="2:21" ht="3.75" customHeight="1">
      <c r="B292" s="1028"/>
      <c r="C292" s="1028"/>
      <c r="D292" s="1028"/>
      <c r="E292" s="1028"/>
      <c r="F292" s="1028"/>
      <c r="G292" s="1028"/>
      <c r="H292" s="1028"/>
      <c r="I292" s="1028"/>
      <c r="J292" s="1028"/>
      <c r="K292" s="1028"/>
      <c r="L292" s="1028"/>
      <c r="M292" s="1028"/>
      <c r="N292" s="1028"/>
      <c r="O292" s="1028"/>
      <c r="P292" s="1028"/>
      <c r="Q292" s="1028"/>
      <c r="R292" s="1028"/>
      <c r="S292" s="1028"/>
      <c r="T292" s="1028"/>
      <c r="U292" s="1034"/>
    </row>
    <row r="293" spans="2:21" ht="0.75" customHeight="1">
      <c r="B293" s="1028"/>
      <c r="C293" s="1028"/>
      <c r="D293" s="1028"/>
      <c r="E293" s="1028"/>
      <c r="F293" s="1028"/>
      <c r="G293" s="1267" t="s">
        <v>143</v>
      </c>
      <c r="H293" s="1267"/>
      <c r="I293" s="1267"/>
      <c r="J293" s="1267"/>
      <c r="K293" s="1267"/>
      <c r="L293" s="1267"/>
      <c r="M293" s="1267"/>
      <c r="N293" s="1267"/>
      <c r="O293" s="1267"/>
      <c r="P293" s="1035"/>
      <c r="Q293" s="1035"/>
      <c r="R293" s="1035">
        <f>R217</f>
        <v>0</v>
      </c>
      <c r="S293" s="1035">
        <f>S217</f>
        <v>0</v>
      </c>
      <c r="T293" s="1035">
        <f>T217</f>
        <v>0</v>
      </c>
      <c r="U293" s="1035">
        <f>U217</f>
        <v>0</v>
      </c>
    </row>
    <row r="294" spans="2:21" ht="18" customHeight="1" thickBot="1">
      <c r="B294" s="1028"/>
      <c r="C294" s="1028"/>
      <c r="D294" s="1028"/>
      <c r="E294" s="1028"/>
      <c r="F294" s="1028"/>
      <c r="G294" s="1268" t="s">
        <v>144</v>
      </c>
      <c r="H294" s="1269"/>
      <c r="I294" s="1269"/>
      <c r="J294" s="1269"/>
      <c r="K294" s="1269"/>
      <c r="L294" s="1269"/>
      <c r="M294" s="1269"/>
      <c r="N294" s="1269"/>
      <c r="O294" s="1270"/>
      <c r="P294" s="1036">
        <f aca="true" t="shared" si="22" ref="P294:U294">P10+P29+P43+P57+P70+P83+P96+P109+P122+P135+P148+P161+P174+P187</f>
        <v>341000</v>
      </c>
      <c r="Q294" s="1036">
        <f t="shared" si="22"/>
        <v>78763.6</v>
      </c>
      <c r="R294" s="1036">
        <f t="shared" si="22"/>
        <v>0</v>
      </c>
      <c r="S294" s="1036">
        <f t="shared" si="22"/>
        <v>0</v>
      </c>
      <c r="T294" s="1036">
        <f t="shared" si="22"/>
        <v>0</v>
      </c>
      <c r="U294" s="1036">
        <f t="shared" si="22"/>
        <v>0</v>
      </c>
    </row>
    <row r="295" spans="2:21" ht="18" customHeight="1" thickBot="1">
      <c r="B295" s="1028"/>
      <c r="C295" s="1028"/>
      <c r="D295" s="1028"/>
      <c r="E295" s="1028"/>
      <c r="F295" s="1028"/>
      <c r="G295" s="1244" t="s">
        <v>145</v>
      </c>
      <c r="H295" s="1245"/>
      <c r="I295" s="1245"/>
      <c r="J295" s="1245"/>
      <c r="K295" s="1245"/>
      <c r="L295" s="1245"/>
      <c r="M295" s="1245"/>
      <c r="N295" s="1245"/>
      <c r="O295" s="1246"/>
      <c r="P295" s="1037">
        <f aca="true" t="shared" si="23" ref="P295:U295">P293+P294</f>
        <v>341000</v>
      </c>
      <c r="Q295" s="1038">
        <f t="shared" si="23"/>
        <v>78763.6</v>
      </c>
      <c r="R295" s="1039">
        <f t="shared" si="23"/>
        <v>0</v>
      </c>
      <c r="S295" s="1039">
        <f t="shared" si="23"/>
        <v>0</v>
      </c>
      <c r="T295" s="1039">
        <f t="shared" si="23"/>
        <v>0</v>
      </c>
      <c r="U295" s="1040">
        <f t="shared" si="23"/>
        <v>0</v>
      </c>
    </row>
    <row r="296" spans="2:21" ht="9.75" customHeight="1" thickBot="1">
      <c r="B296" s="1028"/>
      <c r="C296" s="1028"/>
      <c r="D296" s="1028"/>
      <c r="E296" s="1028"/>
      <c r="F296" s="1028"/>
      <c r="G296" s="1041"/>
      <c r="H296" s="1041"/>
      <c r="I296" s="1041"/>
      <c r="J296" s="1041"/>
      <c r="K296" s="1041"/>
      <c r="L296" s="1041"/>
      <c r="M296" s="1041"/>
      <c r="N296" s="1041"/>
      <c r="O296" s="1041"/>
      <c r="P296" s="1042"/>
      <c r="Q296" s="1042"/>
      <c r="R296" s="1043"/>
      <c r="S296" s="1043"/>
      <c r="T296" s="1043"/>
      <c r="U296" s="1042"/>
    </row>
    <row r="297" spans="2:21" ht="18" customHeight="1" thickBot="1">
      <c r="B297" s="1028"/>
      <c r="C297" s="1028"/>
      <c r="D297" s="1028"/>
      <c r="E297" s="1028"/>
      <c r="F297" s="1028"/>
      <c r="G297" s="1247" t="s">
        <v>146</v>
      </c>
      <c r="H297" s="1248"/>
      <c r="I297" s="1248"/>
      <c r="J297" s="1248"/>
      <c r="K297" s="1248"/>
      <c r="L297" s="1248"/>
      <c r="M297" s="1248"/>
      <c r="N297" s="1248"/>
      <c r="O297" s="1248"/>
      <c r="P297" s="1044">
        <f aca="true" t="shared" si="24" ref="P297:U297">P225</f>
        <v>420000</v>
      </c>
      <c r="Q297" s="1044">
        <f t="shared" si="24"/>
        <v>1465465.55</v>
      </c>
      <c r="R297" s="1044">
        <f t="shared" si="24"/>
        <v>0</v>
      </c>
      <c r="S297" s="1044">
        <f t="shared" si="24"/>
        <v>0</v>
      </c>
      <c r="T297" s="1044">
        <f t="shared" si="24"/>
        <v>0</v>
      </c>
      <c r="U297" s="1045">
        <f t="shared" si="24"/>
        <v>0</v>
      </c>
    </row>
    <row r="298" spans="2:21" ht="18" customHeight="1" thickBot="1">
      <c r="B298" s="1028"/>
      <c r="C298" s="1028"/>
      <c r="D298" s="1028"/>
      <c r="E298" s="1028"/>
      <c r="F298" s="1028"/>
      <c r="G298" s="1247" t="s">
        <v>147</v>
      </c>
      <c r="H298" s="1248"/>
      <c r="I298" s="1248"/>
      <c r="J298" s="1248"/>
      <c r="K298" s="1248"/>
      <c r="L298" s="1248"/>
      <c r="M298" s="1248"/>
      <c r="N298" s="1248"/>
      <c r="O298" s="1249"/>
      <c r="P298" s="1046">
        <f aca="true" t="shared" si="25" ref="P298:U298">P16+P36+P49+P63+P76+P89+P102+P115+P128+P141+P154+P167+P180+P193</f>
        <v>149000</v>
      </c>
      <c r="Q298" s="1044">
        <f t="shared" si="25"/>
        <v>0</v>
      </c>
      <c r="R298" s="1044">
        <f t="shared" si="25"/>
        <v>0</v>
      </c>
      <c r="S298" s="1044">
        <f t="shared" si="25"/>
        <v>0</v>
      </c>
      <c r="T298" s="1044">
        <f t="shared" si="25"/>
        <v>0</v>
      </c>
      <c r="U298" s="1045">
        <f t="shared" si="25"/>
        <v>0</v>
      </c>
    </row>
    <row r="299" spans="2:21" ht="18" customHeight="1" thickBot="1">
      <c r="B299" s="1028"/>
      <c r="C299" s="1028"/>
      <c r="D299" s="1028"/>
      <c r="E299" s="1028"/>
      <c r="F299" s="1028"/>
      <c r="G299" s="1263" t="s">
        <v>148</v>
      </c>
      <c r="H299" s="1264"/>
      <c r="I299" s="1264"/>
      <c r="J299" s="1264"/>
      <c r="K299" s="1264"/>
      <c r="L299" s="1264"/>
      <c r="M299" s="1264"/>
      <c r="N299" s="1264"/>
      <c r="O299" s="1264"/>
      <c r="P299" s="1047">
        <f aca="true" t="shared" si="26" ref="P299:U299">P297+P298</f>
        <v>569000</v>
      </c>
      <c r="Q299" s="1047">
        <f t="shared" si="26"/>
        <v>1465465.55</v>
      </c>
      <c r="R299" s="1047">
        <f t="shared" si="26"/>
        <v>0</v>
      </c>
      <c r="S299" s="1047">
        <f t="shared" si="26"/>
        <v>0</v>
      </c>
      <c r="T299" s="1047">
        <f t="shared" si="26"/>
        <v>0</v>
      </c>
      <c r="U299" s="1048">
        <f t="shared" si="26"/>
        <v>0</v>
      </c>
    </row>
    <row r="300" spans="2:21" ht="10.5" customHeight="1" thickBot="1">
      <c r="B300" s="1028"/>
      <c r="C300" s="1028"/>
      <c r="D300" s="1028"/>
      <c r="E300" s="1028"/>
      <c r="F300" s="1028"/>
      <c r="G300" s="1049"/>
      <c r="H300" s="1049"/>
      <c r="I300" s="1049"/>
      <c r="J300" s="1049"/>
      <c r="K300" s="1049"/>
      <c r="L300" s="1049"/>
      <c r="M300" s="1049"/>
      <c r="N300" s="1049"/>
      <c r="O300" s="1049"/>
      <c r="P300" s="1050"/>
      <c r="Q300" s="1051"/>
      <c r="R300" s="1051"/>
      <c r="S300" s="1051"/>
      <c r="T300" s="1051"/>
      <c r="U300" s="1052"/>
    </row>
    <row r="301" spans="2:21" ht="18" customHeight="1" thickBot="1">
      <c r="B301" s="1028"/>
      <c r="C301" s="1028"/>
      <c r="D301" s="1028"/>
      <c r="E301" s="1028"/>
      <c r="F301" s="1028"/>
      <c r="G301" s="1053" t="s">
        <v>149</v>
      </c>
      <c r="H301" s="1054"/>
      <c r="I301" s="1054"/>
      <c r="J301" s="1054"/>
      <c r="K301" s="1054"/>
      <c r="L301" s="1054"/>
      <c r="M301" s="1054"/>
      <c r="N301" s="1054"/>
      <c r="O301" s="1054"/>
      <c r="P301" s="1048">
        <f aca="true" t="shared" si="27" ref="P301:U301">P21</f>
        <v>0</v>
      </c>
      <c r="Q301" s="1048">
        <f t="shared" si="27"/>
        <v>0</v>
      </c>
      <c r="R301" s="1048">
        <f t="shared" si="27"/>
        <v>0</v>
      </c>
      <c r="S301" s="1048">
        <f t="shared" si="27"/>
        <v>0</v>
      </c>
      <c r="T301" s="1048">
        <f t="shared" si="27"/>
        <v>0</v>
      </c>
      <c r="U301" s="1048">
        <f t="shared" si="27"/>
        <v>0</v>
      </c>
    </row>
    <row r="302" spans="2:21" ht="18" customHeight="1" thickBot="1">
      <c r="B302" s="1028"/>
      <c r="C302" s="1028"/>
      <c r="D302" s="1028"/>
      <c r="E302" s="1028"/>
      <c r="F302" s="1028"/>
      <c r="G302" s="1053" t="s">
        <v>150</v>
      </c>
      <c r="H302" s="1054"/>
      <c r="I302" s="1054"/>
      <c r="J302" s="1054"/>
      <c r="K302" s="1054"/>
      <c r="L302" s="1054"/>
      <c r="M302" s="1054"/>
      <c r="N302" s="1054"/>
      <c r="O302" s="1054"/>
      <c r="P302" s="1047">
        <f aca="true" t="shared" si="28" ref="P302:U302">P199</f>
        <v>981000</v>
      </c>
      <c r="Q302" s="1047">
        <f t="shared" si="28"/>
        <v>0</v>
      </c>
      <c r="R302" s="1047">
        <f t="shared" si="28"/>
        <v>0</v>
      </c>
      <c r="S302" s="1047">
        <f t="shared" si="28"/>
        <v>0</v>
      </c>
      <c r="T302" s="1047">
        <f t="shared" si="28"/>
        <v>0</v>
      </c>
      <c r="U302" s="1048">
        <f t="shared" si="28"/>
        <v>0</v>
      </c>
    </row>
    <row r="303" spans="2:21" ht="18" customHeight="1" thickBot="1">
      <c r="B303" s="1028"/>
      <c r="C303" s="1028"/>
      <c r="D303" s="1028"/>
      <c r="E303" s="1028"/>
      <c r="F303" s="1028"/>
      <c r="G303" s="1265" t="s">
        <v>151</v>
      </c>
      <c r="H303" s="1266"/>
      <c r="I303" s="1266"/>
      <c r="J303" s="1266"/>
      <c r="K303" s="1266"/>
      <c r="L303" s="1266"/>
      <c r="M303" s="1266"/>
      <c r="N303" s="1266"/>
      <c r="O303" s="1266"/>
      <c r="P303" s="1055">
        <f aca="true" t="shared" si="29" ref="P303:U303">P209</f>
        <v>14156000</v>
      </c>
      <c r="Q303" s="1055">
        <f t="shared" si="29"/>
        <v>1465465.55</v>
      </c>
      <c r="R303" s="1055">
        <f t="shared" si="29"/>
        <v>0</v>
      </c>
      <c r="S303" s="1055">
        <f t="shared" si="29"/>
        <v>0</v>
      </c>
      <c r="T303" s="1055">
        <f t="shared" si="29"/>
        <v>0</v>
      </c>
      <c r="U303" s="1056">
        <f t="shared" si="29"/>
        <v>0</v>
      </c>
    </row>
    <row r="304" spans="2:21" ht="18" customHeight="1" thickBot="1">
      <c r="B304" s="1028"/>
      <c r="C304" s="1028"/>
      <c r="D304" s="1028"/>
      <c r="E304" s="1028"/>
      <c r="F304" s="1028"/>
      <c r="G304" s="1053" t="s">
        <v>152</v>
      </c>
      <c r="H304" s="1054"/>
      <c r="I304" s="1054"/>
      <c r="J304" s="1054"/>
      <c r="K304" s="1054"/>
      <c r="L304" s="1054"/>
      <c r="M304" s="1054"/>
      <c r="N304" s="1054"/>
      <c r="O304" s="1054"/>
      <c r="P304" s="1047">
        <f aca="true" t="shared" si="30" ref="P304:U304">P239</f>
        <v>7088000</v>
      </c>
      <c r="Q304" s="1047">
        <f t="shared" si="30"/>
        <v>0</v>
      </c>
      <c r="R304" s="1047">
        <f t="shared" si="30"/>
        <v>0</v>
      </c>
      <c r="S304" s="1047">
        <f t="shared" si="30"/>
        <v>0</v>
      </c>
      <c r="T304" s="1047">
        <f t="shared" si="30"/>
        <v>0</v>
      </c>
      <c r="U304" s="1048">
        <f t="shared" si="30"/>
        <v>0</v>
      </c>
    </row>
    <row r="305" spans="2:21" ht="6.75" customHeight="1">
      <c r="B305" s="1028"/>
      <c r="C305" s="1028"/>
      <c r="D305" s="1028"/>
      <c r="E305" s="1028"/>
      <c r="F305" s="1028"/>
      <c r="G305" s="1057"/>
      <c r="H305" s="1057"/>
      <c r="I305" s="1057"/>
      <c r="J305" s="1057"/>
      <c r="K305" s="1057"/>
      <c r="L305" s="1057"/>
      <c r="M305" s="1057"/>
      <c r="N305" s="1057"/>
      <c r="O305" s="1057"/>
      <c r="P305" s="1058"/>
      <c r="Q305" s="1058"/>
      <c r="R305" s="1059"/>
      <c r="S305" s="1059"/>
      <c r="T305" s="1059"/>
      <c r="U305" s="1058"/>
    </row>
    <row r="306" spans="2:21" ht="28.5" customHeight="1">
      <c r="B306" s="1028"/>
      <c r="C306" s="1028"/>
      <c r="D306" s="1028"/>
      <c r="E306" s="1028"/>
      <c r="F306" s="1060"/>
      <c r="G306" s="1061" t="s">
        <v>153</v>
      </c>
      <c r="H306" s="1061"/>
      <c r="I306" s="1062"/>
      <c r="J306" s="1063"/>
      <c r="K306" s="1063"/>
      <c r="L306" s="1063"/>
      <c r="M306" s="1063"/>
      <c r="N306" s="1063"/>
      <c r="O306" s="1064"/>
      <c r="P306" s="1065">
        <f aca="true" t="shared" si="31" ref="P306:U306">P295+P299+P301+P302+P303+P304</f>
        <v>23135000</v>
      </c>
      <c r="Q306" s="1065">
        <f t="shared" si="31"/>
        <v>3009694.7</v>
      </c>
      <c r="R306" s="1065">
        <f t="shared" si="31"/>
        <v>0</v>
      </c>
      <c r="S306" s="1065">
        <f t="shared" si="31"/>
        <v>0</v>
      </c>
      <c r="T306" s="1065">
        <f t="shared" si="31"/>
        <v>0</v>
      </c>
      <c r="U306" s="1065">
        <f t="shared" si="31"/>
        <v>0</v>
      </c>
    </row>
    <row r="307" spans="2:21" ht="17.25">
      <c r="B307" s="1028"/>
      <c r="C307" s="1028"/>
      <c r="D307" s="1028"/>
      <c r="E307" s="1028"/>
      <c r="F307" s="1028"/>
      <c r="G307" s="1028"/>
      <c r="H307" s="1028"/>
      <c r="I307" s="1028"/>
      <c r="J307" s="1028"/>
      <c r="K307" s="1028"/>
      <c r="L307" s="1028"/>
      <c r="M307" s="1028"/>
      <c r="N307" s="1028"/>
      <c r="O307" s="1028"/>
      <c r="P307" s="1028"/>
      <c r="Q307" s="1028"/>
      <c r="R307" s="1028"/>
      <c r="S307" s="1028"/>
      <c r="T307" s="1028"/>
      <c r="U307" s="1028"/>
    </row>
    <row r="308" spans="16:21" ht="24.75" customHeight="1">
      <c r="P308" s="1256" t="s">
        <v>205</v>
      </c>
      <c r="Q308" s="1256"/>
      <c r="R308" s="1256"/>
      <c r="S308" s="1256"/>
      <c r="T308" s="1256"/>
      <c r="U308" s="1256"/>
    </row>
    <row r="309" spans="16:21" ht="12.75" customHeight="1" hidden="1">
      <c r="P309" s="1256" t="s">
        <v>154</v>
      </c>
      <c r="Q309" s="1256"/>
      <c r="R309" s="1256"/>
      <c r="S309" s="1256"/>
      <c r="T309" s="1256"/>
      <c r="U309" s="1256"/>
    </row>
    <row r="310" spans="16:21" ht="12.75" customHeight="1">
      <c r="P310" s="1256" t="s">
        <v>155</v>
      </c>
      <c r="Q310" s="1256"/>
      <c r="R310" s="1256"/>
      <c r="S310" s="1256"/>
      <c r="T310" s="1256"/>
      <c r="U310" s="1256"/>
    </row>
    <row r="311" spans="16:21" ht="12.75" customHeight="1">
      <c r="P311" s="1256" t="s">
        <v>156</v>
      </c>
      <c r="Q311" s="1256"/>
      <c r="R311" s="1256"/>
      <c r="S311" s="1256"/>
      <c r="T311" s="1256"/>
      <c r="U311" s="1256"/>
    </row>
  </sheetData>
  <sheetProtection/>
  <mergeCells count="34">
    <mergeCell ref="P310:U310"/>
    <mergeCell ref="P311:U311"/>
    <mergeCell ref="Q279:Q281"/>
    <mergeCell ref="R279:R281"/>
    <mergeCell ref="G299:O299"/>
    <mergeCell ref="G303:O303"/>
    <mergeCell ref="P308:U308"/>
    <mergeCell ref="P309:U309"/>
    <mergeCell ref="G293:O293"/>
    <mergeCell ref="G294:O294"/>
    <mergeCell ref="G295:O295"/>
    <mergeCell ref="G297:O297"/>
    <mergeCell ref="G298:O298"/>
    <mergeCell ref="O279:O281"/>
    <mergeCell ref="S279:S281"/>
    <mergeCell ref="T279:T281"/>
    <mergeCell ref="U6:U8"/>
    <mergeCell ref="B7:E7"/>
    <mergeCell ref="F7:I7"/>
    <mergeCell ref="K7:N7"/>
    <mergeCell ref="B276:R276"/>
    <mergeCell ref="B277:O277"/>
    <mergeCell ref="S6:S8"/>
    <mergeCell ref="T6:T8"/>
    <mergeCell ref="U279:U281"/>
    <mergeCell ref="P279:P281"/>
    <mergeCell ref="B2:T2"/>
    <mergeCell ref="B4:S4"/>
    <mergeCell ref="B6:E6"/>
    <mergeCell ref="F6:I6"/>
    <mergeCell ref="K6:N6"/>
    <mergeCell ref="P6:P8"/>
    <mergeCell ref="Q6:Q8"/>
    <mergeCell ref="R6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I149"/>
  <sheetViews>
    <sheetView zoomScalePageLayoutView="0" workbookViewId="0" topLeftCell="A42">
      <selection activeCell="Q89" sqref="Q89"/>
    </sheetView>
  </sheetViews>
  <sheetFormatPr defaultColWidth="5.7109375" defaultRowHeight="12.75"/>
  <cols>
    <col min="1" max="1" width="4.00390625" style="9" customWidth="1"/>
    <col min="2" max="10" width="4.7109375" style="9" customWidth="1"/>
    <col min="11" max="11" width="4.28125" style="9" customWidth="1"/>
    <col min="12" max="12" width="4.140625" style="9" customWidth="1"/>
    <col min="13" max="14" width="3.57421875" style="9" hidden="1" customWidth="1"/>
    <col min="15" max="15" width="62.57421875" style="9" customWidth="1"/>
    <col min="16" max="16" width="21.140625" style="9" customWidth="1"/>
    <col min="17" max="17" width="26.28125" style="9" customWidth="1"/>
    <col min="18" max="243" width="5.7109375" style="9" bestFit="1" customWidth="1"/>
    <col min="244" max="16384" width="5.7109375" style="9" customWidth="1"/>
  </cols>
  <sheetData>
    <row r="1" spans="2:243" ht="10.5" customHeight="1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2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2:243" ht="25.5" customHeight="1">
      <c r="B2" s="1134" t="s">
        <v>15</v>
      </c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40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2:243" ht="1.5" customHeight="1"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2:243" ht="20.25" customHeight="1">
      <c r="B4" s="1120" t="s">
        <v>157</v>
      </c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0"/>
      <c r="N4" s="1120"/>
      <c r="O4" s="1120"/>
      <c r="P4" s="1120"/>
      <c r="Q4" s="45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2:243" ht="8.25" customHeight="1" thickBot="1"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2:243" ht="20.25" customHeight="1" thickBot="1">
      <c r="B6" s="1122" t="s">
        <v>2</v>
      </c>
      <c r="C6" s="1123" t="s">
        <v>0</v>
      </c>
      <c r="D6" s="1123" t="s">
        <v>0</v>
      </c>
      <c r="E6" s="1124" t="s">
        <v>0</v>
      </c>
      <c r="F6" s="1122" t="s">
        <v>3</v>
      </c>
      <c r="G6" s="1123"/>
      <c r="H6" s="1123"/>
      <c r="I6" s="1124"/>
      <c r="J6" s="278" t="s">
        <v>4</v>
      </c>
      <c r="K6" s="1132" t="s">
        <v>5</v>
      </c>
      <c r="L6" s="1133" t="s">
        <v>0</v>
      </c>
      <c r="M6" s="1133" t="s">
        <v>0</v>
      </c>
      <c r="N6" s="1271" t="s">
        <v>0</v>
      </c>
      <c r="O6" s="453" t="s">
        <v>0</v>
      </c>
      <c r="P6" s="1225" t="s">
        <v>158</v>
      </c>
      <c r="Q6" s="1225" t="s">
        <v>126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2:243" ht="21.75" customHeight="1" thickBot="1">
      <c r="B7" s="1273" t="s">
        <v>6</v>
      </c>
      <c r="C7" s="1274" t="s">
        <v>0</v>
      </c>
      <c r="D7" s="1274" t="s">
        <v>0</v>
      </c>
      <c r="E7" s="1275" t="s">
        <v>0</v>
      </c>
      <c r="F7" s="1276" t="s">
        <v>6</v>
      </c>
      <c r="G7" s="1277"/>
      <c r="H7" s="1277"/>
      <c r="I7" s="1278"/>
      <c r="J7" s="461" t="s">
        <v>7</v>
      </c>
      <c r="K7" s="1279" t="s">
        <v>6</v>
      </c>
      <c r="L7" s="1280" t="s">
        <v>0</v>
      </c>
      <c r="M7" s="1280" t="s">
        <v>0</v>
      </c>
      <c r="N7" s="1281" t="s">
        <v>0</v>
      </c>
      <c r="O7" s="454" t="s">
        <v>8</v>
      </c>
      <c r="P7" s="1226"/>
      <c r="Q7" s="122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2:243" ht="27" customHeight="1" thickBot="1" thickTop="1">
      <c r="B8" s="462" t="s">
        <v>9</v>
      </c>
      <c r="C8" s="463" t="s">
        <v>10</v>
      </c>
      <c r="D8" s="463" t="s">
        <v>11</v>
      </c>
      <c r="E8" s="464" t="s">
        <v>12</v>
      </c>
      <c r="F8" s="462" t="s">
        <v>9</v>
      </c>
      <c r="G8" s="463" t="s">
        <v>10</v>
      </c>
      <c r="H8" s="463" t="s">
        <v>11</v>
      </c>
      <c r="I8" s="464" t="s">
        <v>12</v>
      </c>
      <c r="J8" s="465" t="s">
        <v>9</v>
      </c>
      <c r="K8" s="466" t="s">
        <v>9</v>
      </c>
      <c r="L8" s="467" t="s">
        <v>10</v>
      </c>
      <c r="M8" s="456" t="s">
        <v>11</v>
      </c>
      <c r="N8" s="14" t="s">
        <v>12</v>
      </c>
      <c r="O8" s="457" t="s">
        <v>0</v>
      </c>
      <c r="P8" s="1272"/>
      <c r="Q8" s="127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2:243" s="468" customFormat="1" ht="15.75" customHeight="1" thickBot="1">
      <c r="B9" s="469">
        <v>38</v>
      </c>
      <c r="C9" s="470">
        <v>10</v>
      </c>
      <c r="D9" s="470" t="s">
        <v>85</v>
      </c>
      <c r="E9" s="471" t="s">
        <v>24</v>
      </c>
      <c r="F9" s="469"/>
      <c r="G9" s="470"/>
      <c r="H9" s="470"/>
      <c r="I9" s="472" t="s">
        <v>0</v>
      </c>
      <c r="J9" s="473" t="s">
        <v>0</v>
      </c>
      <c r="K9" s="474" t="s">
        <v>0</v>
      </c>
      <c r="L9" s="472" t="s">
        <v>0</v>
      </c>
      <c r="M9" s="475"/>
      <c r="N9" s="476"/>
      <c r="O9" s="477" t="s">
        <v>159</v>
      </c>
      <c r="P9" s="478">
        <f>P10+P19+P28+P38+P45+P87</f>
        <v>3669000</v>
      </c>
      <c r="Q9" s="479">
        <f>Q10+Q19+Q28+Q38+Q45+Q87</f>
        <v>7593389.92</v>
      </c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  <c r="HZ9" s="480"/>
      <c r="IA9" s="480"/>
      <c r="IB9" s="480"/>
      <c r="IC9" s="480"/>
      <c r="ID9" s="480"/>
      <c r="IE9" s="480"/>
      <c r="IF9" s="480"/>
      <c r="IG9" s="480"/>
      <c r="IH9" s="480"/>
      <c r="II9" s="480"/>
    </row>
    <row r="10" spans="2:243" s="468" customFormat="1" ht="19.5" customHeight="1" thickBot="1">
      <c r="B10" s="481" t="s">
        <v>13</v>
      </c>
      <c r="C10" s="482" t="s">
        <v>14</v>
      </c>
      <c r="D10" s="482" t="s">
        <v>85</v>
      </c>
      <c r="E10" s="483" t="s">
        <v>24</v>
      </c>
      <c r="F10" s="484" t="s">
        <v>24</v>
      </c>
      <c r="G10" s="485" t="s">
        <v>25</v>
      </c>
      <c r="H10" s="485" t="s">
        <v>37</v>
      </c>
      <c r="I10" s="486" t="s">
        <v>0</v>
      </c>
      <c r="J10" s="487" t="s">
        <v>0</v>
      </c>
      <c r="K10" s="488" t="s">
        <v>0</v>
      </c>
      <c r="L10" s="489" t="s">
        <v>0</v>
      </c>
      <c r="M10" s="489" t="s">
        <v>0</v>
      </c>
      <c r="N10" s="490" t="s">
        <v>0</v>
      </c>
      <c r="O10" s="491" t="s">
        <v>131</v>
      </c>
      <c r="P10" s="492">
        <f>P11</f>
        <v>422000</v>
      </c>
      <c r="Q10" s="492">
        <f>Q11</f>
        <v>3000000</v>
      </c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0"/>
      <c r="FY10" s="480"/>
      <c r="FZ10" s="480"/>
      <c r="GA10" s="480"/>
      <c r="GB10" s="480"/>
      <c r="GC10" s="480"/>
      <c r="GD10" s="480"/>
      <c r="GE10" s="480"/>
      <c r="GF10" s="480"/>
      <c r="GG10" s="480"/>
      <c r="GH10" s="480"/>
      <c r="GI10" s="480"/>
      <c r="GJ10" s="480"/>
      <c r="GK10" s="480"/>
      <c r="GL10" s="480"/>
      <c r="GM10" s="480"/>
      <c r="GN10" s="480"/>
      <c r="GO10" s="480"/>
      <c r="GP10" s="480"/>
      <c r="GQ10" s="480"/>
      <c r="GR10" s="480"/>
      <c r="GS10" s="480"/>
      <c r="GT10" s="480"/>
      <c r="GU10" s="480"/>
      <c r="GV10" s="480"/>
      <c r="GW10" s="480"/>
      <c r="GX10" s="480"/>
      <c r="GY10" s="480"/>
      <c r="GZ10" s="480"/>
      <c r="HA10" s="480"/>
      <c r="HB10" s="480"/>
      <c r="HC10" s="480"/>
      <c r="HD10" s="480"/>
      <c r="HE10" s="480"/>
      <c r="HF10" s="480"/>
      <c r="HG10" s="480"/>
      <c r="HH10" s="480"/>
      <c r="HI10" s="480"/>
      <c r="HJ10" s="480"/>
      <c r="HK10" s="480"/>
      <c r="HL10" s="480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0"/>
      <c r="HY10" s="480"/>
      <c r="HZ10" s="480"/>
      <c r="IA10" s="480"/>
      <c r="IB10" s="480"/>
      <c r="IC10" s="480"/>
      <c r="ID10" s="480"/>
      <c r="IE10" s="480"/>
      <c r="IF10" s="480"/>
      <c r="IG10" s="480"/>
      <c r="IH10" s="480"/>
      <c r="II10" s="480"/>
    </row>
    <row r="11" spans="2:243" s="468" customFormat="1" ht="15.75" customHeight="1">
      <c r="B11" s="493"/>
      <c r="C11" s="494"/>
      <c r="D11" s="494"/>
      <c r="E11" s="495"/>
      <c r="F11" s="496"/>
      <c r="G11" s="497"/>
      <c r="H11" s="497"/>
      <c r="I11" s="498" t="s">
        <v>40</v>
      </c>
      <c r="J11" s="499" t="s">
        <v>22</v>
      </c>
      <c r="K11" s="500" t="s">
        <v>0</v>
      </c>
      <c r="L11" s="501" t="s">
        <v>0</v>
      </c>
      <c r="M11" s="501" t="s">
        <v>0</v>
      </c>
      <c r="N11" s="502" t="s">
        <v>0</v>
      </c>
      <c r="O11" s="503" t="s">
        <v>132</v>
      </c>
      <c r="P11" s="504">
        <f>P12</f>
        <v>422000</v>
      </c>
      <c r="Q11" s="504">
        <f>Q12</f>
        <v>3000000</v>
      </c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480"/>
      <c r="CT11" s="480"/>
      <c r="CU11" s="480"/>
      <c r="CV11" s="480"/>
      <c r="CW11" s="480"/>
      <c r="CX11" s="480"/>
      <c r="CY11" s="480"/>
      <c r="CZ11" s="480"/>
      <c r="DA11" s="480"/>
      <c r="DB11" s="480"/>
      <c r="DC11" s="480"/>
      <c r="DD11" s="480"/>
      <c r="DE11" s="480"/>
      <c r="DF11" s="480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0"/>
      <c r="FL11" s="480"/>
      <c r="FM11" s="480"/>
      <c r="FN11" s="480"/>
      <c r="FO11" s="480"/>
      <c r="FP11" s="480"/>
      <c r="FQ11" s="480"/>
      <c r="FR11" s="480"/>
      <c r="FS11" s="480"/>
      <c r="FT11" s="480"/>
      <c r="FU11" s="480"/>
      <c r="FV11" s="480"/>
      <c r="FW11" s="480"/>
      <c r="FX11" s="480"/>
      <c r="FY11" s="480"/>
      <c r="FZ11" s="480"/>
      <c r="GA11" s="480"/>
      <c r="GB11" s="480"/>
      <c r="GC11" s="480"/>
      <c r="GD11" s="480"/>
      <c r="GE11" s="480"/>
      <c r="GF11" s="480"/>
      <c r="GG11" s="480"/>
      <c r="GH11" s="480"/>
      <c r="GI11" s="480"/>
      <c r="GJ11" s="480"/>
      <c r="GK11" s="480"/>
      <c r="GL11" s="480"/>
      <c r="GM11" s="480"/>
      <c r="GN11" s="480"/>
      <c r="GO11" s="480"/>
      <c r="GP11" s="480"/>
      <c r="GQ11" s="480"/>
      <c r="GR11" s="480"/>
      <c r="GS11" s="480"/>
      <c r="GT11" s="480"/>
      <c r="GU11" s="480"/>
      <c r="GV11" s="480"/>
      <c r="GW11" s="480"/>
      <c r="GX11" s="480"/>
      <c r="GY11" s="480"/>
      <c r="GZ11" s="480"/>
      <c r="HA11" s="480"/>
      <c r="HB11" s="480"/>
      <c r="HC11" s="480"/>
      <c r="HD11" s="480"/>
      <c r="HE11" s="480"/>
      <c r="HF11" s="480"/>
      <c r="HG11" s="480"/>
      <c r="HH11" s="480"/>
      <c r="HI11" s="480"/>
      <c r="HJ11" s="480"/>
      <c r="HK11" s="480"/>
      <c r="HL11" s="480"/>
      <c r="HM11" s="480"/>
      <c r="HN11" s="480"/>
      <c r="HO11" s="480"/>
      <c r="HP11" s="480"/>
      <c r="HQ11" s="480"/>
      <c r="HR11" s="480"/>
      <c r="HS11" s="480"/>
      <c r="HT11" s="480"/>
      <c r="HU11" s="480"/>
      <c r="HV11" s="480"/>
      <c r="HW11" s="480"/>
      <c r="HX11" s="480"/>
      <c r="HY11" s="480"/>
      <c r="HZ11" s="480"/>
      <c r="IA11" s="480"/>
      <c r="IB11" s="480"/>
      <c r="IC11" s="480"/>
      <c r="ID11" s="480"/>
      <c r="IE11" s="480"/>
      <c r="IF11" s="480"/>
      <c r="IG11" s="480"/>
      <c r="IH11" s="480"/>
      <c r="II11" s="480"/>
    </row>
    <row r="12" spans="2:243" s="468" customFormat="1" ht="15.75" customHeight="1">
      <c r="B12" s="505"/>
      <c r="C12" s="506"/>
      <c r="D12" s="506"/>
      <c r="E12" s="507"/>
      <c r="F12" s="508"/>
      <c r="G12" s="509"/>
      <c r="H12" s="509"/>
      <c r="I12" s="510" t="s">
        <v>0</v>
      </c>
      <c r="J12" s="511" t="s">
        <v>0</v>
      </c>
      <c r="K12" s="512" t="s">
        <v>29</v>
      </c>
      <c r="L12" s="513" t="s">
        <v>0</v>
      </c>
      <c r="M12" s="513" t="s">
        <v>0</v>
      </c>
      <c r="N12" s="514" t="s">
        <v>0</v>
      </c>
      <c r="O12" s="515" t="s">
        <v>30</v>
      </c>
      <c r="P12" s="504">
        <f>P13+P14+P15+P16+P17</f>
        <v>422000</v>
      </c>
      <c r="Q12" s="504">
        <f>Q13+Q14+Q15+Q16+Q17</f>
        <v>3000000</v>
      </c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  <c r="CX12" s="480"/>
      <c r="CY12" s="480"/>
      <c r="CZ12" s="480"/>
      <c r="DA12" s="480"/>
      <c r="DB12" s="480"/>
      <c r="DC12" s="480"/>
      <c r="DD12" s="480"/>
      <c r="DE12" s="480"/>
      <c r="DF12" s="480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0"/>
      <c r="EH12" s="480"/>
      <c r="EI12" s="480"/>
      <c r="EJ12" s="480"/>
      <c r="EK12" s="480"/>
      <c r="EL12" s="480"/>
      <c r="EM12" s="480"/>
      <c r="EN12" s="480"/>
      <c r="EO12" s="480"/>
      <c r="EP12" s="480"/>
      <c r="EQ12" s="480"/>
      <c r="ER12" s="480"/>
      <c r="ES12" s="480"/>
      <c r="ET12" s="480"/>
      <c r="EU12" s="480"/>
      <c r="EV12" s="480"/>
      <c r="EW12" s="480"/>
      <c r="EX12" s="480"/>
      <c r="EY12" s="480"/>
      <c r="EZ12" s="480"/>
      <c r="FA12" s="480"/>
      <c r="FB12" s="480"/>
      <c r="FC12" s="480"/>
      <c r="FD12" s="480"/>
      <c r="FE12" s="480"/>
      <c r="FF12" s="480"/>
      <c r="FG12" s="480"/>
      <c r="FH12" s="480"/>
      <c r="FI12" s="480"/>
      <c r="FJ12" s="480"/>
      <c r="FK12" s="480"/>
      <c r="FL12" s="480"/>
      <c r="FM12" s="480"/>
      <c r="FN12" s="480"/>
      <c r="FO12" s="480"/>
      <c r="FP12" s="480"/>
      <c r="FQ12" s="480"/>
      <c r="FR12" s="480"/>
      <c r="FS12" s="480"/>
      <c r="FT12" s="480"/>
      <c r="FU12" s="480"/>
      <c r="FV12" s="480"/>
      <c r="FW12" s="480"/>
      <c r="FX12" s="480"/>
      <c r="FY12" s="480"/>
      <c r="FZ12" s="480"/>
      <c r="GA12" s="480"/>
      <c r="GB12" s="480"/>
      <c r="GC12" s="480"/>
      <c r="GD12" s="480"/>
      <c r="GE12" s="480"/>
      <c r="GF12" s="480"/>
      <c r="GG12" s="480"/>
      <c r="GH12" s="480"/>
      <c r="GI12" s="480"/>
      <c r="GJ12" s="480"/>
      <c r="GK12" s="480"/>
      <c r="GL12" s="480"/>
      <c r="GM12" s="480"/>
      <c r="GN12" s="480"/>
      <c r="GO12" s="480"/>
      <c r="GP12" s="480"/>
      <c r="GQ12" s="480"/>
      <c r="GR12" s="480"/>
      <c r="GS12" s="480"/>
      <c r="GT12" s="480"/>
      <c r="GU12" s="480"/>
      <c r="GV12" s="480"/>
      <c r="GW12" s="480"/>
      <c r="GX12" s="480"/>
      <c r="GY12" s="480"/>
      <c r="GZ12" s="480"/>
      <c r="HA12" s="480"/>
      <c r="HB12" s="480"/>
      <c r="HC12" s="480"/>
      <c r="HD12" s="480"/>
      <c r="HE12" s="480"/>
      <c r="HF12" s="480"/>
      <c r="HG12" s="480"/>
      <c r="HH12" s="480"/>
      <c r="HI12" s="480"/>
      <c r="HJ12" s="480"/>
      <c r="HK12" s="480"/>
      <c r="HL12" s="480"/>
      <c r="HM12" s="480"/>
      <c r="HN12" s="480"/>
      <c r="HO12" s="480"/>
      <c r="HP12" s="480"/>
      <c r="HQ12" s="480"/>
      <c r="HR12" s="480"/>
      <c r="HS12" s="480"/>
      <c r="HT12" s="480"/>
      <c r="HU12" s="480"/>
      <c r="HV12" s="480"/>
      <c r="HW12" s="480"/>
      <c r="HX12" s="480"/>
      <c r="HY12" s="480"/>
      <c r="HZ12" s="480"/>
      <c r="IA12" s="480"/>
      <c r="IB12" s="480"/>
      <c r="IC12" s="480"/>
      <c r="ID12" s="480"/>
      <c r="IE12" s="480"/>
      <c r="IF12" s="480"/>
      <c r="IG12" s="480"/>
      <c r="IH12" s="480"/>
      <c r="II12" s="480"/>
    </row>
    <row r="13" spans="2:243" s="468" customFormat="1" ht="15.75" customHeight="1">
      <c r="B13" s="505"/>
      <c r="C13" s="506"/>
      <c r="D13" s="506"/>
      <c r="E13" s="507"/>
      <c r="F13" s="508"/>
      <c r="G13" s="509"/>
      <c r="H13" s="509"/>
      <c r="I13" s="510"/>
      <c r="J13" s="511"/>
      <c r="K13" s="516"/>
      <c r="L13" s="517">
        <v>1</v>
      </c>
      <c r="M13" s="518"/>
      <c r="N13" s="519"/>
      <c r="O13" s="520" t="s">
        <v>50</v>
      </c>
      <c r="P13" s="504">
        <f>'[1]2013 EKLEME YAP.TALEP ED.'!P211</f>
        <v>22000</v>
      </c>
      <c r="Q13" s="504">
        <f>'[1]2013 EKLEME YAP.TALEP ED.'!U211</f>
        <v>125000</v>
      </c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0"/>
      <c r="EH13" s="480"/>
      <c r="EI13" s="480"/>
      <c r="EJ13" s="480"/>
      <c r="EK13" s="480"/>
      <c r="EL13" s="480"/>
      <c r="EM13" s="480"/>
      <c r="EN13" s="480"/>
      <c r="EO13" s="480"/>
      <c r="EP13" s="480"/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0"/>
      <c r="FF13" s="480"/>
      <c r="FG13" s="480"/>
      <c r="FH13" s="480"/>
      <c r="FI13" s="480"/>
      <c r="FJ13" s="480"/>
      <c r="FK13" s="480"/>
      <c r="FL13" s="480"/>
      <c r="FM13" s="480"/>
      <c r="FN13" s="480"/>
      <c r="FO13" s="480"/>
      <c r="FP13" s="480"/>
      <c r="FQ13" s="480"/>
      <c r="FR13" s="480"/>
      <c r="FS13" s="480"/>
      <c r="FT13" s="480"/>
      <c r="FU13" s="480"/>
      <c r="FV13" s="480"/>
      <c r="FW13" s="480"/>
      <c r="FX13" s="480"/>
      <c r="FY13" s="480"/>
      <c r="FZ13" s="480"/>
      <c r="GA13" s="480"/>
      <c r="GB13" s="480"/>
      <c r="GC13" s="480"/>
      <c r="GD13" s="480"/>
      <c r="GE13" s="480"/>
      <c r="GF13" s="480"/>
      <c r="GG13" s="480"/>
      <c r="GH13" s="480"/>
      <c r="GI13" s="480"/>
      <c r="GJ13" s="480"/>
      <c r="GK13" s="480"/>
      <c r="GL13" s="480"/>
      <c r="GM13" s="480"/>
      <c r="GN13" s="480"/>
      <c r="GO13" s="480"/>
      <c r="GP13" s="480"/>
      <c r="GQ13" s="480"/>
      <c r="GR13" s="480"/>
      <c r="GS13" s="480"/>
      <c r="GT13" s="480"/>
      <c r="GU13" s="480"/>
      <c r="GV13" s="480"/>
      <c r="GW13" s="480"/>
      <c r="GX13" s="480"/>
      <c r="GY13" s="480"/>
      <c r="GZ13" s="480"/>
      <c r="HA13" s="480"/>
      <c r="HB13" s="480"/>
      <c r="HC13" s="480"/>
      <c r="HD13" s="480"/>
      <c r="HE13" s="480"/>
      <c r="HF13" s="480"/>
      <c r="HG13" s="480"/>
      <c r="HH13" s="480"/>
      <c r="HI13" s="480"/>
      <c r="HJ13" s="480"/>
      <c r="HK13" s="480"/>
      <c r="HL13" s="480"/>
      <c r="HM13" s="480"/>
      <c r="HN13" s="480"/>
      <c r="HO13" s="480"/>
      <c r="HP13" s="480"/>
      <c r="HQ13" s="480"/>
      <c r="HR13" s="480"/>
      <c r="HS13" s="480"/>
      <c r="HT13" s="480"/>
      <c r="HU13" s="480"/>
      <c r="HV13" s="480"/>
      <c r="HW13" s="480"/>
      <c r="HX13" s="480"/>
      <c r="HY13" s="480"/>
      <c r="HZ13" s="480"/>
      <c r="IA13" s="480"/>
      <c r="IB13" s="480"/>
      <c r="IC13" s="480"/>
      <c r="ID13" s="480"/>
      <c r="IE13" s="480"/>
      <c r="IF13" s="480"/>
      <c r="IG13" s="480"/>
      <c r="IH13" s="480"/>
      <c r="II13" s="480"/>
    </row>
    <row r="14" spans="2:243" s="468" customFormat="1" ht="15.75" customHeight="1">
      <c r="B14" s="505"/>
      <c r="C14" s="506"/>
      <c r="D14" s="506"/>
      <c r="E14" s="507"/>
      <c r="F14" s="508"/>
      <c r="G14" s="509"/>
      <c r="H14" s="509"/>
      <c r="I14" s="521" t="s">
        <v>0</v>
      </c>
      <c r="J14" s="522" t="s">
        <v>0</v>
      </c>
      <c r="K14" s="523" t="s">
        <v>0</v>
      </c>
      <c r="L14" s="524" t="s">
        <v>22</v>
      </c>
      <c r="M14" s="524" t="s">
        <v>0</v>
      </c>
      <c r="N14" s="525" t="s">
        <v>0</v>
      </c>
      <c r="O14" s="526" t="s">
        <v>31</v>
      </c>
      <c r="P14" s="504">
        <f>'[1]2013 EKLEME YAP.TALEP ED.'!P212</f>
        <v>0</v>
      </c>
      <c r="Q14" s="504">
        <f>'[1]2013 EKLEME YAP.TALEP ED.'!U212</f>
        <v>500000</v>
      </c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  <c r="EK14" s="480"/>
      <c r="EL14" s="480"/>
      <c r="EM14" s="480"/>
      <c r="EN14" s="480"/>
      <c r="EO14" s="480"/>
      <c r="EP14" s="480"/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0"/>
      <c r="FF14" s="480"/>
      <c r="FG14" s="480"/>
      <c r="FH14" s="480"/>
      <c r="FI14" s="480"/>
      <c r="FJ14" s="480"/>
      <c r="FK14" s="480"/>
      <c r="FL14" s="480"/>
      <c r="FM14" s="480"/>
      <c r="FN14" s="480"/>
      <c r="FO14" s="480"/>
      <c r="FP14" s="480"/>
      <c r="FQ14" s="480"/>
      <c r="FR14" s="480"/>
      <c r="FS14" s="480"/>
      <c r="FT14" s="480"/>
      <c r="FU14" s="480"/>
      <c r="FV14" s="480"/>
      <c r="FW14" s="480"/>
      <c r="FX14" s="480"/>
      <c r="FY14" s="480"/>
      <c r="FZ14" s="480"/>
      <c r="GA14" s="480"/>
      <c r="GB14" s="480"/>
      <c r="GC14" s="480"/>
      <c r="GD14" s="480"/>
      <c r="GE14" s="480"/>
      <c r="GF14" s="480"/>
      <c r="GG14" s="480"/>
      <c r="GH14" s="480"/>
      <c r="GI14" s="480"/>
      <c r="GJ14" s="480"/>
      <c r="GK14" s="480"/>
      <c r="GL14" s="480"/>
      <c r="GM14" s="480"/>
      <c r="GN14" s="480"/>
      <c r="GO14" s="480"/>
      <c r="GP14" s="480"/>
      <c r="GQ14" s="480"/>
      <c r="GR14" s="480"/>
      <c r="GS14" s="480"/>
      <c r="GT14" s="480"/>
      <c r="GU14" s="480"/>
      <c r="GV14" s="480"/>
      <c r="GW14" s="480"/>
      <c r="GX14" s="480"/>
      <c r="GY14" s="480"/>
      <c r="GZ14" s="480"/>
      <c r="HA14" s="480"/>
      <c r="HB14" s="480"/>
      <c r="HC14" s="480"/>
      <c r="HD14" s="480"/>
      <c r="HE14" s="480"/>
      <c r="HF14" s="480"/>
      <c r="HG14" s="480"/>
      <c r="HH14" s="480"/>
      <c r="HI14" s="480"/>
      <c r="HJ14" s="480"/>
      <c r="HK14" s="480"/>
      <c r="HL14" s="480"/>
      <c r="HM14" s="480"/>
      <c r="HN14" s="480"/>
      <c r="HO14" s="480"/>
      <c r="HP14" s="480"/>
      <c r="HQ14" s="480"/>
      <c r="HR14" s="480"/>
      <c r="HS14" s="480"/>
      <c r="HT14" s="480"/>
      <c r="HU14" s="480"/>
      <c r="HV14" s="480"/>
      <c r="HW14" s="480"/>
      <c r="HX14" s="480"/>
      <c r="HY14" s="480"/>
      <c r="HZ14" s="480"/>
      <c r="IA14" s="480"/>
      <c r="IB14" s="480"/>
      <c r="IC14" s="480"/>
      <c r="ID14" s="480"/>
      <c r="IE14" s="480"/>
      <c r="IF14" s="480"/>
      <c r="IG14" s="480"/>
      <c r="IH14" s="480"/>
      <c r="II14" s="480"/>
    </row>
    <row r="15" spans="2:243" s="468" customFormat="1" ht="15.75" customHeight="1">
      <c r="B15" s="505"/>
      <c r="C15" s="506"/>
      <c r="D15" s="506"/>
      <c r="E15" s="507"/>
      <c r="F15" s="508"/>
      <c r="G15" s="509"/>
      <c r="H15" s="509"/>
      <c r="I15" s="521" t="s">
        <v>0</v>
      </c>
      <c r="J15" s="522" t="s">
        <v>0</v>
      </c>
      <c r="K15" s="523" t="s">
        <v>0</v>
      </c>
      <c r="L15" s="524" t="s">
        <v>35</v>
      </c>
      <c r="M15" s="524" t="s">
        <v>0</v>
      </c>
      <c r="N15" s="525" t="s">
        <v>0</v>
      </c>
      <c r="O15" s="526" t="s">
        <v>36</v>
      </c>
      <c r="P15" s="504">
        <f>'[1]2013 EKLEME YAP.TALEP ED.'!P213</f>
        <v>375000</v>
      </c>
      <c r="Q15" s="504">
        <f>'[1]2013 EKLEME YAP.TALEP ED.'!U213</f>
        <v>2000000</v>
      </c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0"/>
      <c r="FY15" s="480"/>
      <c r="FZ15" s="480"/>
      <c r="GA15" s="480"/>
      <c r="GB15" s="480"/>
      <c r="GC15" s="480"/>
      <c r="GD15" s="480"/>
      <c r="GE15" s="480"/>
      <c r="GF15" s="480"/>
      <c r="GG15" s="480"/>
      <c r="GH15" s="480"/>
      <c r="GI15" s="480"/>
      <c r="GJ15" s="480"/>
      <c r="GK15" s="480"/>
      <c r="GL15" s="480"/>
      <c r="GM15" s="480"/>
      <c r="GN15" s="480"/>
      <c r="GO15" s="480"/>
      <c r="GP15" s="480"/>
      <c r="GQ15" s="480"/>
      <c r="GR15" s="480"/>
      <c r="GS15" s="480"/>
      <c r="GT15" s="480"/>
      <c r="GU15" s="480"/>
      <c r="GV15" s="480"/>
      <c r="GW15" s="480"/>
      <c r="GX15" s="480"/>
      <c r="GY15" s="480"/>
      <c r="GZ15" s="480"/>
      <c r="HA15" s="480"/>
      <c r="HB15" s="480"/>
      <c r="HC15" s="480"/>
      <c r="HD15" s="480"/>
      <c r="HE15" s="480"/>
      <c r="HF15" s="480"/>
      <c r="HG15" s="480"/>
      <c r="HH15" s="480"/>
      <c r="HI15" s="480"/>
      <c r="HJ15" s="480"/>
      <c r="HK15" s="480"/>
      <c r="HL15" s="480"/>
      <c r="HM15" s="480"/>
      <c r="HN15" s="480"/>
      <c r="HO15" s="480"/>
      <c r="HP15" s="480"/>
      <c r="HQ15" s="480"/>
      <c r="HR15" s="480"/>
      <c r="HS15" s="480"/>
      <c r="HT15" s="480"/>
      <c r="HU15" s="480"/>
      <c r="HV15" s="480"/>
      <c r="HW15" s="480"/>
      <c r="HX15" s="480"/>
      <c r="HY15" s="480"/>
      <c r="HZ15" s="480"/>
      <c r="IA15" s="480"/>
      <c r="IB15" s="480"/>
      <c r="IC15" s="480"/>
      <c r="ID15" s="480"/>
      <c r="IE15" s="480"/>
      <c r="IF15" s="480"/>
      <c r="IG15" s="480"/>
      <c r="IH15" s="480"/>
      <c r="II15" s="480"/>
    </row>
    <row r="16" spans="2:243" s="468" customFormat="1" ht="15.75" customHeight="1">
      <c r="B16" s="505"/>
      <c r="C16" s="506"/>
      <c r="D16" s="506"/>
      <c r="E16" s="507"/>
      <c r="F16" s="508"/>
      <c r="G16" s="509"/>
      <c r="H16" s="509"/>
      <c r="I16" s="527"/>
      <c r="J16" s="528"/>
      <c r="K16" s="529"/>
      <c r="L16" s="530" t="s">
        <v>38</v>
      </c>
      <c r="M16" s="530" t="s">
        <v>0</v>
      </c>
      <c r="N16" s="531" t="s">
        <v>0</v>
      </c>
      <c r="O16" s="532" t="s">
        <v>39</v>
      </c>
      <c r="P16" s="504">
        <f>'[1]2013 EKLEME YAP.TALEP ED.'!P214</f>
        <v>0</v>
      </c>
      <c r="Q16" s="504">
        <f>'[1]2013 EKLEME YAP.TALEP ED.'!U214</f>
        <v>175000</v>
      </c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0"/>
      <c r="EH16" s="480"/>
      <c r="EI16" s="480"/>
      <c r="EJ16" s="480"/>
      <c r="EK16" s="480"/>
      <c r="EL16" s="480"/>
      <c r="EM16" s="480"/>
      <c r="EN16" s="480"/>
      <c r="EO16" s="480"/>
      <c r="EP16" s="480"/>
      <c r="EQ16" s="480"/>
      <c r="ER16" s="480"/>
      <c r="ES16" s="480"/>
      <c r="ET16" s="480"/>
      <c r="EU16" s="480"/>
      <c r="EV16" s="480"/>
      <c r="EW16" s="480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0"/>
      <c r="FL16" s="480"/>
      <c r="FM16" s="480"/>
      <c r="FN16" s="480"/>
      <c r="FO16" s="480"/>
      <c r="FP16" s="480"/>
      <c r="FQ16" s="480"/>
      <c r="FR16" s="480"/>
      <c r="FS16" s="480"/>
      <c r="FT16" s="480"/>
      <c r="FU16" s="480"/>
      <c r="FV16" s="480"/>
      <c r="FW16" s="480"/>
      <c r="FX16" s="480"/>
      <c r="FY16" s="480"/>
      <c r="FZ16" s="480"/>
      <c r="GA16" s="480"/>
      <c r="GB16" s="480"/>
      <c r="GC16" s="480"/>
      <c r="GD16" s="480"/>
      <c r="GE16" s="480"/>
      <c r="GF16" s="480"/>
      <c r="GG16" s="480"/>
      <c r="GH16" s="480"/>
      <c r="GI16" s="480"/>
      <c r="GJ16" s="480"/>
      <c r="GK16" s="480"/>
      <c r="GL16" s="480"/>
      <c r="GM16" s="480"/>
      <c r="GN16" s="480"/>
      <c r="GO16" s="480"/>
      <c r="GP16" s="480"/>
      <c r="GQ16" s="480"/>
      <c r="GR16" s="480"/>
      <c r="GS16" s="480"/>
      <c r="GT16" s="480"/>
      <c r="GU16" s="480"/>
      <c r="GV16" s="480"/>
      <c r="GW16" s="480"/>
      <c r="GX16" s="480"/>
      <c r="GY16" s="480"/>
      <c r="GZ16" s="480"/>
      <c r="HA16" s="480"/>
      <c r="HB16" s="480"/>
      <c r="HC16" s="480"/>
      <c r="HD16" s="480"/>
      <c r="HE16" s="480"/>
      <c r="HF16" s="480"/>
      <c r="HG16" s="480"/>
      <c r="HH16" s="480"/>
      <c r="HI16" s="480"/>
      <c r="HJ16" s="480"/>
      <c r="HK16" s="480"/>
      <c r="HL16" s="480"/>
      <c r="HM16" s="480"/>
      <c r="HN16" s="480"/>
      <c r="HO16" s="480"/>
      <c r="HP16" s="480"/>
      <c r="HQ16" s="480"/>
      <c r="HR16" s="480"/>
      <c r="HS16" s="480"/>
      <c r="HT16" s="480"/>
      <c r="HU16" s="480"/>
      <c r="HV16" s="480"/>
      <c r="HW16" s="480"/>
      <c r="HX16" s="480"/>
      <c r="HY16" s="480"/>
      <c r="HZ16" s="480"/>
      <c r="IA16" s="480"/>
      <c r="IB16" s="480"/>
      <c r="IC16" s="480"/>
      <c r="ID16" s="480"/>
      <c r="IE16" s="480"/>
      <c r="IF16" s="480"/>
      <c r="IG16" s="480"/>
      <c r="IH16" s="480"/>
      <c r="II16" s="480"/>
    </row>
    <row r="17" spans="2:243" s="468" customFormat="1" ht="15.75" customHeight="1">
      <c r="B17" s="505"/>
      <c r="C17" s="506"/>
      <c r="D17" s="506"/>
      <c r="E17" s="507"/>
      <c r="F17" s="508"/>
      <c r="G17" s="509"/>
      <c r="H17" s="509"/>
      <c r="I17" s="533" t="s">
        <v>0</v>
      </c>
      <c r="J17" s="533" t="s">
        <v>0</v>
      </c>
      <c r="K17" s="533" t="s">
        <v>0</v>
      </c>
      <c r="L17" s="534">
        <v>8</v>
      </c>
      <c r="M17" s="524" t="s">
        <v>0</v>
      </c>
      <c r="N17" s="524" t="s">
        <v>0</v>
      </c>
      <c r="O17" s="535" t="s">
        <v>51</v>
      </c>
      <c r="P17" s="504">
        <f>'[1]2013 EKLEME YAP.TALEP ED.'!P215</f>
        <v>25000</v>
      </c>
      <c r="Q17" s="504">
        <f>'[1]2013 EKLEME YAP.TALEP ED.'!U215</f>
        <v>200000</v>
      </c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0"/>
      <c r="BI17" s="480"/>
      <c r="BJ17" s="480"/>
      <c r="BK17" s="480"/>
      <c r="BL17" s="480"/>
      <c r="BM17" s="480"/>
      <c r="BN17" s="480"/>
      <c r="BO17" s="480"/>
      <c r="BP17" s="480"/>
      <c r="BQ17" s="480"/>
      <c r="BR17" s="480"/>
      <c r="BS17" s="480"/>
      <c r="BT17" s="480"/>
      <c r="BU17" s="480"/>
      <c r="BV17" s="480"/>
      <c r="BW17" s="480"/>
      <c r="BX17" s="480"/>
      <c r="BY17" s="480"/>
      <c r="BZ17" s="480"/>
      <c r="CA17" s="480"/>
      <c r="CB17" s="480"/>
      <c r="CC17" s="480"/>
      <c r="CD17" s="480"/>
      <c r="CE17" s="480"/>
      <c r="CF17" s="480"/>
      <c r="CG17" s="480"/>
      <c r="CH17" s="480"/>
      <c r="CI17" s="480"/>
      <c r="CJ17" s="480"/>
      <c r="CK17" s="480"/>
      <c r="CL17" s="480"/>
      <c r="CM17" s="480"/>
      <c r="CN17" s="480"/>
      <c r="CO17" s="480"/>
      <c r="CP17" s="480"/>
      <c r="CQ17" s="480"/>
      <c r="CR17" s="480"/>
      <c r="CS17" s="480"/>
      <c r="CT17" s="480"/>
      <c r="CU17" s="480"/>
      <c r="CV17" s="480"/>
      <c r="CW17" s="480"/>
      <c r="CX17" s="480"/>
      <c r="CY17" s="480"/>
      <c r="CZ17" s="480"/>
      <c r="DA17" s="480"/>
      <c r="DB17" s="480"/>
      <c r="DC17" s="480"/>
      <c r="DD17" s="480"/>
      <c r="DE17" s="480"/>
      <c r="DF17" s="480"/>
      <c r="DG17" s="480"/>
      <c r="DH17" s="480"/>
      <c r="DI17" s="480"/>
      <c r="DJ17" s="480"/>
      <c r="DK17" s="480"/>
      <c r="DL17" s="480"/>
      <c r="DM17" s="480"/>
      <c r="DN17" s="480"/>
      <c r="DO17" s="480"/>
      <c r="DP17" s="480"/>
      <c r="DQ17" s="480"/>
      <c r="DR17" s="480"/>
      <c r="DS17" s="480"/>
      <c r="DT17" s="480"/>
      <c r="DU17" s="480"/>
      <c r="DV17" s="480"/>
      <c r="DW17" s="480"/>
      <c r="DX17" s="480"/>
      <c r="DY17" s="480"/>
      <c r="DZ17" s="480"/>
      <c r="EA17" s="480"/>
      <c r="EB17" s="480"/>
      <c r="EC17" s="480"/>
      <c r="ED17" s="480"/>
      <c r="EE17" s="480"/>
      <c r="EF17" s="480"/>
      <c r="EG17" s="480"/>
      <c r="EH17" s="480"/>
      <c r="EI17" s="480"/>
      <c r="EJ17" s="480"/>
      <c r="EK17" s="480"/>
      <c r="EL17" s="480"/>
      <c r="EM17" s="480"/>
      <c r="EN17" s="480"/>
      <c r="EO17" s="480"/>
      <c r="EP17" s="480"/>
      <c r="EQ17" s="480"/>
      <c r="ER17" s="480"/>
      <c r="ES17" s="480"/>
      <c r="ET17" s="480"/>
      <c r="EU17" s="480"/>
      <c r="EV17" s="480"/>
      <c r="EW17" s="480"/>
      <c r="EX17" s="480"/>
      <c r="EY17" s="480"/>
      <c r="EZ17" s="480"/>
      <c r="FA17" s="480"/>
      <c r="FB17" s="480"/>
      <c r="FC17" s="480"/>
      <c r="FD17" s="480"/>
      <c r="FE17" s="480"/>
      <c r="FF17" s="480"/>
      <c r="FG17" s="480"/>
      <c r="FH17" s="480"/>
      <c r="FI17" s="480"/>
      <c r="FJ17" s="480"/>
      <c r="FK17" s="480"/>
      <c r="FL17" s="480"/>
      <c r="FM17" s="480"/>
      <c r="FN17" s="480"/>
      <c r="FO17" s="480"/>
      <c r="FP17" s="480"/>
      <c r="FQ17" s="480"/>
      <c r="FR17" s="480"/>
      <c r="FS17" s="480"/>
      <c r="FT17" s="480"/>
      <c r="FU17" s="480"/>
      <c r="FV17" s="480"/>
      <c r="FW17" s="480"/>
      <c r="FX17" s="480"/>
      <c r="FY17" s="480"/>
      <c r="FZ17" s="480"/>
      <c r="GA17" s="480"/>
      <c r="GB17" s="480"/>
      <c r="GC17" s="480"/>
      <c r="GD17" s="480"/>
      <c r="GE17" s="480"/>
      <c r="GF17" s="480"/>
      <c r="GG17" s="480"/>
      <c r="GH17" s="480"/>
      <c r="GI17" s="480"/>
      <c r="GJ17" s="480"/>
      <c r="GK17" s="480"/>
      <c r="GL17" s="480"/>
      <c r="GM17" s="480"/>
      <c r="GN17" s="480"/>
      <c r="GO17" s="480"/>
      <c r="GP17" s="480"/>
      <c r="GQ17" s="480"/>
      <c r="GR17" s="480"/>
      <c r="GS17" s="480"/>
      <c r="GT17" s="480"/>
      <c r="GU17" s="480"/>
      <c r="GV17" s="480"/>
      <c r="GW17" s="480"/>
      <c r="GX17" s="480"/>
      <c r="GY17" s="480"/>
      <c r="GZ17" s="480"/>
      <c r="HA17" s="480"/>
      <c r="HB17" s="480"/>
      <c r="HC17" s="480"/>
      <c r="HD17" s="480"/>
      <c r="HE17" s="480"/>
      <c r="HF17" s="480"/>
      <c r="HG17" s="480"/>
      <c r="HH17" s="480"/>
      <c r="HI17" s="480"/>
      <c r="HJ17" s="480"/>
      <c r="HK17" s="480"/>
      <c r="HL17" s="480"/>
      <c r="HM17" s="480"/>
      <c r="HN17" s="480"/>
      <c r="HO17" s="480"/>
      <c r="HP17" s="480"/>
      <c r="HQ17" s="480"/>
      <c r="HR17" s="480"/>
      <c r="HS17" s="480"/>
      <c r="HT17" s="480"/>
      <c r="HU17" s="480"/>
      <c r="HV17" s="480"/>
      <c r="HW17" s="480"/>
      <c r="HX17" s="480"/>
      <c r="HY17" s="480"/>
      <c r="HZ17" s="480"/>
      <c r="IA17" s="480"/>
      <c r="IB17" s="480"/>
      <c r="IC17" s="480"/>
      <c r="ID17" s="480"/>
      <c r="IE17" s="480"/>
      <c r="IF17" s="480"/>
      <c r="IG17" s="480"/>
      <c r="IH17" s="480"/>
      <c r="II17" s="480"/>
    </row>
    <row r="18" spans="2:243" s="468" customFormat="1" ht="15.75" customHeight="1">
      <c r="B18" s="505"/>
      <c r="C18" s="506"/>
      <c r="D18" s="506"/>
      <c r="E18" s="507"/>
      <c r="F18" s="508"/>
      <c r="G18" s="509"/>
      <c r="H18" s="509"/>
      <c r="I18" s="536"/>
      <c r="J18" s="537"/>
      <c r="K18" s="538"/>
      <c r="L18" s="534"/>
      <c r="M18" s="524"/>
      <c r="N18" s="539"/>
      <c r="O18" s="540"/>
      <c r="P18" s="541"/>
      <c r="Q18" s="541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0"/>
      <c r="DA18" s="480"/>
      <c r="DB18" s="480"/>
      <c r="DC18" s="480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480"/>
      <c r="DO18" s="480"/>
      <c r="DP18" s="480"/>
      <c r="DQ18" s="480"/>
      <c r="DR18" s="480"/>
      <c r="DS18" s="480"/>
      <c r="DT18" s="480"/>
      <c r="DU18" s="480"/>
      <c r="DV18" s="480"/>
      <c r="DW18" s="480"/>
      <c r="DX18" s="480"/>
      <c r="DY18" s="480"/>
      <c r="DZ18" s="480"/>
      <c r="EA18" s="480"/>
      <c r="EB18" s="480"/>
      <c r="EC18" s="480"/>
      <c r="ED18" s="480"/>
      <c r="EE18" s="480"/>
      <c r="EF18" s="480"/>
      <c r="EG18" s="480"/>
      <c r="EH18" s="480"/>
      <c r="EI18" s="480"/>
      <c r="EJ18" s="480"/>
      <c r="EK18" s="480"/>
      <c r="EL18" s="480"/>
      <c r="EM18" s="480"/>
      <c r="EN18" s="480"/>
      <c r="EO18" s="480"/>
      <c r="EP18" s="480"/>
      <c r="EQ18" s="480"/>
      <c r="ER18" s="480"/>
      <c r="ES18" s="480"/>
      <c r="ET18" s="480"/>
      <c r="EU18" s="480"/>
      <c r="EV18" s="480"/>
      <c r="EW18" s="480"/>
      <c r="EX18" s="480"/>
      <c r="EY18" s="480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480"/>
      <c r="FK18" s="480"/>
      <c r="FL18" s="480"/>
      <c r="FM18" s="480"/>
      <c r="FN18" s="480"/>
      <c r="FO18" s="480"/>
      <c r="FP18" s="480"/>
      <c r="FQ18" s="480"/>
      <c r="FR18" s="480"/>
      <c r="FS18" s="480"/>
      <c r="FT18" s="480"/>
      <c r="FU18" s="480"/>
      <c r="FV18" s="480"/>
      <c r="FW18" s="480"/>
      <c r="FX18" s="480"/>
      <c r="FY18" s="480"/>
      <c r="FZ18" s="480"/>
      <c r="GA18" s="480"/>
      <c r="GB18" s="480"/>
      <c r="GC18" s="480"/>
      <c r="GD18" s="480"/>
      <c r="GE18" s="480"/>
      <c r="GF18" s="480"/>
      <c r="GG18" s="480"/>
      <c r="GH18" s="480"/>
      <c r="GI18" s="480"/>
      <c r="GJ18" s="480"/>
      <c r="GK18" s="480"/>
      <c r="GL18" s="480"/>
      <c r="GM18" s="480"/>
      <c r="GN18" s="480"/>
      <c r="GO18" s="480"/>
      <c r="GP18" s="480"/>
      <c r="GQ18" s="480"/>
      <c r="GR18" s="480"/>
      <c r="GS18" s="480"/>
      <c r="GT18" s="480"/>
      <c r="GU18" s="480"/>
      <c r="GV18" s="480"/>
      <c r="GW18" s="480"/>
      <c r="GX18" s="480"/>
      <c r="GY18" s="480"/>
      <c r="GZ18" s="480"/>
      <c r="HA18" s="480"/>
      <c r="HB18" s="480"/>
      <c r="HC18" s="480"/>
      <c r="HD18" s="480"/>
      <c r="HE18" s="480"/>
      <c r="HF18" s="480"/>
      <c r="HG18" s="480"/>
      <c r="HH18" s="480"/>
      <c r="HI18" s="480"/>
      <c r="HJ18" s="480"/>
      <c r="HK18" s="480"/>
      <c r="HL18" s="480"/>
      <c r="HM18" s="480"/>
      <c r="HN18" s="480"/>
      <c r="HO18" s="480"/>
      <c r="HP18" s="480"/>
      <c r="HQ18" s="480"/>
      <c r="HR18" s="480"/>
      <c r="HS18" s="480"/>
      <c r="HT18" s="480"/>
      <c r="HU18" s="480"/>
      <c r="HV18" s="480"/>
      <c r="HW18" s="480"/>
      <c r="HX18" s="480"/>
      <c r="HY18" s="480"/>
      <c r="HZ18" s="480"/>
      <c r="IA18" s="480"/>
      <c r="IB18" s="480"/>
      <c r="IC18" s="480"/>
      <c r="ID18" s="480"/>
      <c r="IE18" s="480"/>
      <c r="IF18" s="480"/>
      <c r="IG18" s="480"/>
      <c r="IH18" s="480"/>
      <c r="II18" s="480"/>
    </row>
    <row r="19" spans="2:243" s="468" customFormat="1" ht="15.75" customHeight="1">
      <c r="B19" s="542" t="s">
        <v>13</v>
      </c>
      <c r="C19" s="543" t="s">
        <v>14</v>
      </c>
      <c r="D19" s="543" t="s">
        <v>85</v>
      </c>
      <c r="E19" s="544" t="s">
        <v>24</v>
      </c>
      <c r="F19" s="542" t="s">
        <v>17</v>
      </c>
      <c r="G19" s="543" t="s">
        <v>27</v>
      </c>
      <c r="H19" s="543" t="s">
        <v>26</v>
      </c>
      <c r="I19" s="545" t="s">
        <v>54</v>
      </c>
      <c r="J19" s="546" t="s">
        <v>22</v>
      </c>
      <c r="K19" s="547" t="s">
        <v>0</v>
      </c>
      <c r="L19" s="548" t="s">
        <v>0</v>
      </c>
      <c r="M19" s="501" t="s">
        <v>0</v>
      </c>
      <c r="N19" s="502" t="s">
        <v>0</v>
      </c>
      <c r="O19" s="549" t="s">
        <v>160</v>
      </c>
      <c r="P19" s="550">
        <f>P20</f>
        <v>13000</v>
      </c>
      <c r="Q19" s="551">
        <f>Q20</f>
        <v>90000</v>
      </c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/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0"/>
      <c r="CH19" s="480"/>
      <c r="CI19" s="480"/>
      <c r="CJ19" s="480"/>
      <c r="CK19" s="480"/>
      <c r="CL19" s="480"/>
      <c r="CM19" s="480"/>
      <c r="CN19" s="480"/>
      <c r="CO19" s="480"/>
      <c r="CP19" s="480"/>
      <c r="CQ19" s="480"/>
      <c r="CR19" s="480"/>
      <c r="CS19" s="480"/>
      <c r="CT19" s="480"/>
      <c r="CU19" s="480"/>
      <c r="CV19" s="480"/>
      <c r="CW19" s="480"/>
      <c r="CX19" s="480"/>
      <c r="CY19" s="480"/>
      <c r="CZ19" s="480"/>
      <c r="DA19" s="480"/>
      <c r="DB19" s="480"/>
      <c r="DC19" s="480"/>
      <c r="DD19" s="480"/>
      <c r="DE19" s="480"/>
      <c r="DF19" s="480"/>
      <c r="DG19" s="480"/>
      <c r="DH19" s="480"/>
      <c r="DI19" s="480"/>
      <c r="DJ19" s="480"/>
      <c r="DK19" s="480"/>
      <c r="DL19" s="480"/>
      <c r="DM19" s="480"/>
      <c r="DN19" s="480"/>
      <c r="DO19" s="480"/>
      <c r="DP19" s="480"/>
      <c r="DQ19" s="480"/>
      <c r="DR19" s="480"/>
      <c r="DS19" s="480"/>
      <c r="DT19" s="480"/>
      <c r="DU19" s="480"/>
      <c r="DV19" s="480"/>
      <c r="DW19" s="480"/>
      <c r="DX19" s="480"/>
      <c r="DY19" s="480"/>
      <c r="DZ19" s="480"/>
      <c r="EA19" s="480"/>
      <c r="EB19" s="480"/>
      <c r="EC19" s="480"/>
      <c r="ED19" s="480"/>
      <c r="EE19" s="480"/>
      <c r="EF19" s="480"/>
      <c r="EG19" s="480"/>
      <c r="EH19" s="480"/>
      <c r="EI19" s="480"/>
      <c r="EJ19" s="480"/>
      <c r="EK19" s="480"/>
      <c r="EL19" s="480"/>
      <c r="EM19" s="480"/>
      <c r="EN19" s="480"/>
      <c r="EO19" s="480"/>
      <c r="EP19" s="480"/>
      <c r="EQ19" s="480"/>
      <c r="ER19" s="480"/>
      <c r="ES19" s="480"/>
      <c r="ET19" s="480"/>
      <c r="EU19" s="480"/>
      <c r="EV19" s="480"/>
      <c r="EW19" s="480"/>
      <c r="EX19" s="480"/>
      <c r="EY19" s="480"/>
      <c r="EZ19" s="480"/>
      <c r="FA19" s="480"/>
      <c r="FB19" s="480"/>
      <c r="FC19" s="480"/>
      <c r="FD19" s="480"/>
      <c r="FE19" s="480"/>
      <c r="FF19" s="480"/>
      <c r="FG19" s="480"/>
      <c r="FH19" s="480"/>
      <c r="FI19" s="480"/>
      <c r="FJ19" s="480"/>
      <c r="FK19" s="480"/>
      <c r="FL19" s="480"/>
      <c r="FM19" s="480"/>
      <c r="FN19" s="480"/>
      <c r="FO19" s="480"/>
      <c r="FP19" s="480"/>
      <c r="FQ19" s="480"/>
      <c r="FR19" s="480"/>
      <c r="FS19" s="480"/>
      <c r="FT19" s="480"/>
      <c r="FU19" s="480"/>
      <c r="FV19" s="480"/>
      <c r="FW19" s="480"/>
      <c r="FX19" s="480"/>
      <c r="FY19" s="480"/>
      <c r="FZ19" s="480"/>
      <c r="GA19" s="480"/>
      <c r="GB19" s="480"/>
      <c r="GC19" s="480"/>
      <c r="GD19" s="480"/>
      <c r="GE19" s="480"/>
      <c r="GF19" s="480"/>
      <c r="GG19" s="480"/>
      <c r="GH19" s="480"/>
      <c r="GI19" s="480"/>
      <c r="GJ19" s="480"/>
      <c r="GK19" s="480"/>
      <c r="GL19" s="480"/>
      <c r="GM19" s="480"/>
      <c r="GN19" s="480"/>
      <c r="GO19" s="480"/>
      <c r="GP19" s="480"/>
      <c r="GQ19" s="480"/>
      <c r="GR19" s="480"/>
      <c r="GS19" s="480"/>
      <c r="GT19" s="480"/>
      <c r="GU19" s="480"/>
      <c r="GV19" s="480"/>
      <c r="GW19" s="480"/>
      <c r="GX19" s="480"/>
      <c r="GY19" s="480"/>
      <c r="GZ19" s="480"/>
      <c r="HA19" s="480"/>
      <c r="HB19" s="480"/>
      <c r="HC19" s="480"/>
      <c r="HD19" s="480"/>
      <c r="HE19" s="480"/>
      <c r="HF19" s="480"/>
      <c r="HG19" s="480"/>
      <c r="HH19" s="480"/>
      <c r="HI19" s="480"/>
      <c r="HJ19" s="480"/>
      <c r="HK19" s="480"/>
      <c r="HL19" s="480"/>
      <c r="HM19" s="480"/>
      <c r="HN19" s="480"/>
      <c r="HO19" s="480"/>
      <c r="HP19" s="480"/>
      <c r="HQ19" s="480"/>
      <c r="HR19" s="480"/>
      <c r="HS19" s="480"/>
      <c r="HT19" s="480"/>
      <c r="HU19" s="480"/>
      <c r="HV19" s="480"/>
      <c r="HW19" s="480"/>
      <c r="HX19" s="480"/>
      <c r="HY19" s="480"/>
      <c r="HZ19" s="480"/>
      <c r="IA19" s="480"/>
      <c r="IB19" s="480"/>
      <c r="IC19" s="480"/>
      <c r="ID19" s="480"/>
      <c r="IE19" s="480"/>
      <c r="IF19" s="480"/>
      <c r="IG19" s="480"/>
      <c r="IH19" s="480"/>
      <c r="II19" s="480"/>
    </row>
    <row r="20" spans="2:243" s="468" customFormat="1" ht="15.75" customHeight="1">
      <c r="B20" s="552" t="s">
        <v>0</v>
      </c>
      <c r="C20" s="553" t="s">
        <v>0</v>
      </c>
      <c r="D20" s="553" t="s">
        <v>0</v>
      </c>
      <c r="E20" s="554" t="s">
        <v>0</v>
      </c>
      <c r="F20" s="552" t="s">
        <v>0</v>
      </c>
      <c r="G20" s="553" t="s">
        <v>0</v>
      </c>
      <c r="H20" s="553" t="s">
        <v>0</v>
      </c>
      <c r="I20" s="510" t="s">
        <v>0</v>
      </c>
      <c r="J20" s="511" t="s">
        <v>0</v>
      </c>
      <c r="K20" s="512" t="s">
        <v>29</v>
      </c>
      <c r="L20" s="513" t="s">
        <v>0</v>
      </c>
      <c r="M20" s="513" t="s">
        <v>0</v>
      </c>
      <c r="N20" s="514" t="s">
        <v>0</v>
      </c>
      <c r="O20" s="555" t="s">
        <v>30</v>
      </c>
      <c r="P20" s="556">
        <f>P22+P23+P24+P25</f>
        <v>13000</v>
      </c>
      <c r="Q20" s="557">
        <f>Q22+Q23+Q24+Q25</f>
        <v>90000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0"/>
      <c r="EF20" s="480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0"/>
      <c r="FL20" s="480"/>
      <c r="FM20" s="480"/>
      <c r="FN20" s="480"/>
      <c r="FO20" s="480"/>
      <c r="FP20" s="480"/>
      <c r="FQ20" s="480"/>
      <c r="FR20" s="480"/>
      <c r="FS20" s="480"/>
      <c r="FT20" s="480"/>
      <c r="FU20" s="480"/>
      <c r="FV20" s="480"/>
      <c r="FW20" s="480"/>
      <c r="FX20" s="480"/>
      <c r="FY20" s="480"/>
      <c r="FZ20" s="480"/>
      <c r="GA20" s="480"/>
      <c r="GB20" s="480"/>
      <c r="GC20" s="480"/>
      <c r="GD20" s="480"/>
      <c r="GE20" s="480"/>
      <c r="GF20" s="480"/>
      <c r="GG20" s="480"/>
      <c r="GH20" s="480"/>
      <c r="GI20" s="480"/>
      <c r="GJ20" s="480"/>
      <c r="GK20" s="480"/>
      <c r="GL20" s="480"/>
      <c r="GM20" s="480"/>
      <c r="GN20" s="480"/>
      <c r="GO20" s="480"/>
      <c r="GP20" s="480"/>
      <c r="GQ20" s="480"/>
      <c r="GR20" s="480"/>
      <c r="GS20" s="480"/>
      <c r="GT20" s="480"/>
      <c r="GU20" s="480"/>
      <c r="GV20" s="480"/>
      <c r="GW20" s="480"/>
      <c r="GX20" s="480"/>
      <c r="GY20" s="480"/>
      <c r="GZ20" s="480"/>
      <c r="HA20" s="480"/>
      <c r="HB20" s="480"/>
      <c r="HC20" s="480"/>
      <c r="HD20" s="480"/>
      <c r="HE20" s="480"/>
      <c r="HF20" s="480"/>
      <c r="HG20" s="480"/>
      <c r="HH20" s="480"/>
      <c r="HI20" s="480"/>
      <c r="HJ20" s="480"/>
      <c r="HK20" s="480"/>
      <c r="HL20" s="480"/>
      <c r="HM20" s="480"/>
      <c r="HN20" s="480"/>
      <c r="HO20" s="480"/>
      <c r="HP20" s="480"/>
      <c r="HQ20" s="480"/>
      <c r="HR20" s="480"/>
      <c r="HS20" s="480"/>
      <c r="HT20" s="480"/>
      <c r="HU20" s="480"/>
      <c r="HV20" s="480"/>
      <c r="HW20" s="480"/>
      <c r="HX20" s="480"/>
      <c r="HY20" s="480"/>
      <c r="HZ20" s="480"/>
      <c r="IA20" s="480"/>
      <c r="IB20" s="480"/>
      <c r="IC20" s="480"/>
      <c r="ID20" s="480"/>
      <c r="IE20" s="480"/>
      <c r="IF20" s="480"/>
      <c r="IG20" s="480"/>
      <c r="IH20" s="480"/>
      <c r="II20" s="480"/>
    </row>
    <row r="21" spans="2:243" s="468" customFormat="1" ht="0.75" customHeight="1">
      <c r="B21" s="552"/>
      <c r="C21" s="553"/>
      <c r="D21" s="553"/>
      <c r="E21" s="554"/>
      <c r="F21" s="552"/>
      <c r="G21" s="553"/>
      <c r="H21" s="553"/>
      <c r="I21" s="510"/>
      <c r="J21" s="511"/>
      <c r="K21" s="558"/>
      <c r="L21" s="559">
        <v>1</v>
      </c>
      <c r="M21" s="560"/>
      <c r="N21" s="561"/>
      <c r="O21" s="562" t="s">
        <v>50</v>
      </c>
      <c r="P21" s="563"/>
      <c r="Q21" s="564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80"/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0"/>
      <c r="DX21" s="480"/>
      <c r="DY21" s="480"/>
      <c r="DZ21" s="480"/>
      <c r="EA21" s="480"/>
      <c r="EB21" s="480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80"/>
      <c r="EN21" s="480"/>
      <c r="EO21" s="480"/>
      <c r="EP21" s="480"/>
      <c r="EQ21" s="480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0"/>
      <c r="FF21" s="480"/>
      <c r="FG21" s="480"/>
      <c r="FH21" s="480"/>
      <c r="FI21" s="480"/>
      <c r="FJ21" s="480"/>
      <c r="FK21" s="480"/>
      <c r="FL21" s="480"/>
      <c r="FM21" s="480"/>
      <c r="FN21" s="480"/>
      <c r="FO21" s="480"/>
      <c r="FP21" s="480"/>
      <c r="FQ21" s="480"/>
      <c r="FR21" s="480"/>
      <c r="FS21" s="480"/>
      <c r="FT21" s="480"/>
      <c r="FU21" s="480"/>
      <c r="FV21" s="480"/>
      <c r="FW21" s="480"/>
      <c r="FX21" s="480"/>
      <c r="FY21" s="480"/>
      <c r="FZ21" s="480"/>
      <c r="GA21" s="480"/>
      <c r="GB21" s="480"/>
      <c r="GC21" s="480"/>
      <c r="GD21" s="480"/>
      <c r="GE21" s="480"/>
      <c r="GF21" s="480"/>
      <c r="GG21" s="480"/>
      <c r="GH21" s="480"/>
      <c r="GI21" s="480"/>
      <c r="GJ21" s="480"/>
      <c r="GK21" s="480"/>
      <c r="GL21" s="480"/>
      <c r="GM21" s="480"/>
      <c r="GN21" s="480"/>
      <c r="GO21" s="480"/>
      <c r="GP21" s="480"/>
      <c r="GQ21" s="480"/>
      <c r="GR21" s="480"/>
      <c r="GS21" s="480"/>
      <c r="GT21" s="480"/>
      <c r="GU21" s="480"/>
      <c r="GV21" s="480"/>
      <c r="GW21" s="480"/>
      <c r="GX21" s="480"/>
      <c r="GY21" s="480"/>
      <c r="GZ21" s="480"/>
      <c r="HA21" s="480"/>
      <c r="HB21" s="480"/>
      <c r="HC21" s="480"/>
      <c r="HD21" s="480"/>
      <c r="HE21" s="480"/>
      <c r="HF21" s="480"/>
      <c r="HG21" s="480"/>
      <c r="HH21" s="480"/>
      <c r="HI21" s="480"/>
      <c r="HJ21" s="480"/>
      <c r="HK21" s="480"/>
      <c r="HL21" s="480"/>
      <c r="HM21" s="480"/>
      <c r="HN21" s="480"/>
      <c r="HO21" s="480"/>
      <c r="HP21" s="480"/>
      <c r="HQ21" s="480"/>
      <c r="HR21" s="480"/>
      <c r="HS21" s="480"/>
      <c r="HT21" s="480"/>
      <c r="HU21" s="480"/>
      <c r="HV21" s="480"/>
      <c r="HW21" s="480"/>
      <c r="HX21" s="480"/>
      <c r="HY21" s="480"/>
      <c r="HZ21" s="480"/>
      <c r="IA21" s="480"/>
      <c r="IB21" s="480"/>
      <c r="IC21" s="480"/>
      <c r="ID21" s="480"/>
      <c r="IE21" s="480"/>
      <c r="IF21" s="480"/>
      <c r="IG21" s="480"/>
      <c r="IH21" s="480"/>
      <c r="II21" s="480"/>
    </row>
    <row r="22" spans="2:243" s="468" customFormat="1" ht="15" customHeight="1">
      <c r="B22" s="523" t="s">
        <v>0</v>
      </c>
      <c r="C22" s="533" t="s">
        <v>0</v>
      </c>
      <c r="D22" s="533" t="s">
        <v>0</v>
      </c>
      <c r="E22" s="521" t="s">
        <v>0</v>
      </c>
      <c r="F22" s="523" t="s">
        <v>0</v>
      </c>
      <c r="G22" s="533" t="s">
        <v>0</v>
      </c>
      <c r="H22" s="533" t="s">
        <v>0</v>
      </c>
      <c r="I22" s="521" t="s">
        <v>0</v>
      </c>
      <c r="J22" s="522" t="s">
        <v>0</v>
      </c>
      <c r="K22" s="523" t="s">
        <v>0</v>
      </c>
      <c r="L22" s="524" t="s">
        <v>22</v>
      </c>
      <c r="M22" s="524" t="s">
        <v>0</v>
      </c>
      <c r="N22" s="525" t="s">
        <v>0</v>
      </c>
      <c r="O22" s="562" t="s">
        <v>31</v>
      </c>
      <c r="P22" s="565">
        <f>'[1]2013 EKLEME YAP.TALEP ED.'!P12+'[1]2013 EKLEME YAP.TALEP ED.'!P31+'[1]2013 EKLEME YAP.TALEP ED.'!P44+'[1]2013 EKLEME YAP.TALEP ED.'!P58+'[1]2013 EKLEME YAP.TALEP ED.'!P71+'[1]2013 EKLEME YAP.TALEP ED.'!P84+'[1]2013 EKLEME YAP.TALEP ED.'!P97+'[1]2013 EKLEME YAP.TALEP ED.'!P110+'[1]2013 EKLEME YAP.TALEP ED.'!P123+'[1]2013 EKLEME YAP.TALEP ED.'!P136+'[1]2013 EKLEME YAP.TALEP ED.'!P149+'[1]2013 EKLEME YAP.TALEP ED.'!P162+'[1]2013 EKLEME YAP.TALEP ED.'!P175+'[1]2013 EKLEME YAP.TALEP ED.'!P188</f>
        <v>9000</v>
      </c>
      <c r="Q22" s="565">
        <f>'[1]2013 EKLEME YAP.TALEP ED.'!U12+'[1]2013 EKLEME YAP.TALEP ED.'!U31+'[1]2013 EKLEME YAP.TALEP ED.'!U44+'[1]2013 EKLEME YAP.TALEP ED.'!U58+'[1]2013 EKLEME YAP.TALEP ED.'!U71+'[1]2013 EKLEME YAP.TALEP ED.'!U84+'[1]2013 EKLEME YAP.TALEP ED.'!U97+'[1]2013 EKLEME YAP.TALEP ED.'!U110+'[1]2013 EKLEME YAP.TALEP ED.'!U123+'[1]2013 EKLEME YAP.TALEP ED.'!U136+'[1]2013 EKLEME YAP.TALEP ED.'!U149+'[1]2013 EKLEME YAP.TALEP ED.'!U162+'[1]2013 EKLEME YAP.TALEP ED.'!U175+'[1]2013 EKLEME YAP.TALEP ED.'!U188</f>
        <v>25000</v>
      </c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480"/>
      <c r="DR22" s="480"/>
      <c r="DS22" s="480"/>
      <c r="DT22" s="480"/>
      <c r="DU22" s="480"/>
      <c r="DV22" s="480"/>
      <c r="DW22" s="480"/>
      <c r="DX22" s="480"/>
      <c r="DY22" s="480"/>
      <c r="DZ22" s="480"/>
      <c r="EA22" s="480"/>
      <c r="EB22" s="480"/>
      <c r="EC22" s="480"/>
      <c r="ED22" s="480"/>
      <c r="EE22" s="480"/>
      <c r="EF22" s="480"/>
      <c r="EG22" s="480"/>
      <c r="EH22" s="480"/>
      <c r="EI22" s="480"/>
      <c r="EJ22" s="480"/>
      <c r="EK22" s="480"/>
      <c r="EL22" s="480"/>
      <c r="EM22" s="480"/>
      <c r="EN22" s="480"/>
      <c r="EO22" s="480"/>
      <c r="EP22" s="480"/>
      <c r="EQ22" s="480"/>
      <c r="ER22" s="480"/>
      <c r="ES22" s="480"/>
      <c r="ET22" s="480"/>
      <c r="EU22" s="480"/>
      <c r="EV22" s="480"/>
      <c r="EW22" s="480"/>
      <c r="EX22" s="480"/>
      <c r="EY22" s="480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480"/>
      <c r="FL22" s="480"/>
      <c r="FM22" s="480"/>
      <c r="FN22" s="480"/>
      <c r="FO22" s="480"/>
      <c r="FP22" s="480"/>
      <c r="FQ22" s="480"/>
      <c r="FR22" s="480"/>
      <c r="FS22" s="480"/>
      <c r="FT22" s="480"/>
      <c r="FU22" s="480"/>
      <c r="FV22" s="480"/>
      <c r="FW22" s="480"/>
      <c r="FX22" s="480"/>
      <c r="FY22" s="480"/>
      <c r="FZ22" s="480"/>
      <c r="GA22" s="480"/>
      <c r="GB22" s="480"/>
      <c r="GC22" s="480"/>
      <c r="GD22" s="480"/>
      <c r="GE22" s="480"/>
      <c r="GF22" s="480"/>
      <c r="GG22" s="480"/>
      <c r="GH22" s="480"/>
      <c r="GI22" s="480"/>
      <c r="GJ22" s="480"/>
      <c r="GK22" s="480"/>
      <c r="GL22" s="480"/>
      <c r="GM22" s="480"/>
      <c r="GN22" s="480"/>
      <c r="GO22" s="480"/>
      <c r="GP22" s="480"/>
      <c r="GQ22" s="480"/>
      <c r="GR22" s="480"/>
      <c r="GS22" s="480"/>
      <c r="GT22" s="480"/>
      <c r="GU22" s="480"/>
      <c r="GV22" s="480"/>
      <c r="GW22" s="480"/>
      <c r="GX22" s="480"/>
      <c r="GY22" s="480"/>
      <c r="GZ22" s="480"/>
      <c r="HA22" s="480"/>
      <c r="HB22" s="480"/>
      <c r="HC22" s="480"/>
      <c r="HD22" s="480"/>
      <c r="HE22" s="480"/>
      <c r="HF22" s="480"/>
      <c r="HG22" s="480"/>
      <c r="HH22" s="480"/>
      <c r="HI22" s="480"/>
      <c r="HJ22" s="480"/>
      <c r="HK22" s="480"/>
      <c r="HL22" s="480"/>
      <c r="HM22" s="480"/>
      <c r="HN22" s="480"/>
      <c r="HO22" s="480"/>
      <c r="HP22" s="480"/>
      <c r="HQ22" s="480"/>
      <c r="HR22" s="480"/>
      <c r="HS22" s="480"/>
      <c r="HT22" s="480"/>
      <c r="HU22" s="480"/>
      <c r="HV22" s="480"/>
      <c r="HW22" s="480"/>
      <c r="HX22" s="480"/>
      <c r="HY22" s="480"/>
      <c r="HZ22" s="480"/>
      <c r="IA22" s="480"/>
      <c r="IB22" s="480"/>
      <c r="IC22" s="480"/>
      <c r="ID22" s="480"/>
      <c r="IE22" s="480"/>
      <c r="IF22" s="480"/>
      <c r="IG22" s="480"/>
      <c r="IH22" s="480"/>
      <c r="II22" s="480"/>
    </row>
    <row r="23" spans="2:243" s="468" customFormat="1" ht="15.75" customHeight="1">
      <c r="B23" s="523"/>
      <c r="C23" s="533"/>
      <c r="D23" s="533"/>
      <c r="E23" s="521"/>
      <c r="F23" s="523"/>
      <c r="G23" s="533"/>
      <c r="H23" s="533"/>
      <c r="I23" s="521"/>
      <c r="J23" s="522"/>
      <c r="K23" s="523"/>
      <c r="L23" s="524" t="s">
        <v>25</v>
      </c>
      <c r="M23" s="524"/>
      <c r="N23" s="525"/>
      <c r="O23" s="562" t="s">
        <v>34</v>
      </c>
      <c r="P23" s="565">
        <f>'[1]2013 EKLEME YAP.TALEP ED.'!P13+'[1]2013 EKLEME YAP.TALEP ED.'!P32+'[1]2013 EKLEME YAP.TALEP ED.'!P45+'[1]2013 EKLEME YAP.TALEP ED.'!P59+'[1]2013 EKLEME YAP.TALEP ED.'!P72+'[1]2013 EKLEME YAP.TALEP ED.'!P85+'[1]2013 EKLEME YAP.TALEP ED.'!P98+'[1]2013 EKLEME YAP.TALEP ED.'!P111+'[1]2013 EKLEME YAP.TALEP ED.'!P124+'[1]2013 EKLEME YAP.TALEP ED.'!P137+'[1]2013 EKLEME YAP.TALEP ED.'!P150+'[1]2013 EKLEME YAP.TALEP ED.'!P163+'[1]2013 EKLEME YAP.TALEP ED.'!P176+'[1]2013 EKLEME YAP.TALEP ED.'!P189</f>
        <v>0</v>
      </c>
      <c r="Q23" s="565">
        <f>'[1]2013 EKLEME YAP.TALEP ED.'!U13+'[1]2013 EKLEME YAP.TALEP ED.'!U32+'[1]2013 EKLEME YAP.TALEP ED.'!U45+'[1]2013 EKLEME YAP.TALEP ED.'!U59+'[1]2013 EKLEME YAP.TALEP ED.'!U72+'[1]2013 EKLEME YAP.TALEP ED.'!U85+'[1]2013 EKLEME YAP.TALEP ED.'!U98+'[1]2013 EKLEME YAP.TALEP ED.'!U111+'[1]2013 EKLEME YAP.TALEP ED.'!U124+'[1]2013 EKLEME YAP.TALEP ED.'!U137+'[1]2013 EKLEME YAP.TALEP ED.'!U150+'[1]2013 EKLEME YAP.TALEP ED.'!U163+'[1]2013 EKLEME YAP.TALEP ED.'!U176+'[1]2013 EKLEME YAP.TALEP ED.'!U189</f>
        <v>0</v>
      </c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  <c r="BF23" s="480"/>
      <c r="BG23" s="480"/>
      <c r="BH23" s="480"/>
      <c r="BI23" s="480"/>
      <c r="BJ23" s="480"/>
      <c r="BK23" s="480"/>
      <c r="BL23" s="480"/>
      <c r="BM23" s="480"/>
      <c r="BN23" s="480"/>
      <c r="BO23" s="480"/>
      <c r="BP23" s="480"/>
      <c r="BQ23" s="480"/>
      <c r="BR23" s="480"/>
      <c r="BS23" s="480"/>
      <c r="BT23" s="480"/>
      <c r="BU23" s="480"/>
      <c r="BV23" s="480"/>
      <c r="BW23" s="480"/>
      <c r="BX23" s="480"/>
      <c r="BY23" s="480"/>
      <c r="BZ23" s="480"/>
      <c r="CA23" s="480"/>
      <c r="CB23" s="480"/>
      <c r="CC23" s="480"/>
      <c r="CD23" s="480"/>
      <c r="CE23" s="480"/>
      <c r="CF23" s="480"/>
      <c r="CG23" s="480"/>
      <c r="CH23" s="480"/>
      <c r="CI23" s="480"/>
      <c r="CJ23" s="480"/>
      <c r="CK23" s="480"/>
      <c r="CL23" s="480"/>
      <c r="CM23" s="480"/>
      <c r="CN23" s="480"/>
      <c r="CO23" s="480"/>
      <c r="CP23" s="480"/>
      <c r="CQ23" s="480"/>
      <c r="CR23" s="480"/>
      <c r="CS23" s="480"/>
      <c r="CT23" s="480"/>
      <c r="CU23" s="480"/>
      <c r="CV23" s="480"/>
      <c r="CW23" s="480"/>
      <c r="CX23" s="480"/>
      <c r="CY23" s="480"/>
      <c r="CZ23" s="480"/>
      <c r="DA23" s="480"/>
      <c r="DB23" s="480"/>
      <c r="DC23" s="480"/>
      <c r="DD23" s="480"/>
      <c r="DE23" s="480"/>
      <c r="DF23" s="480"/>
      <c r="DG23" s="480"/>
      <c r="DH23" s="480"/>
      <c r="DI23" s="480"/>
      <c r="DJ23" s="480"/>
      <c r="DK23" s="480"/>
      <c r="DL23" s="480"/>
      <c r="DM23" s="480"/>
      <c r="DN23" s="480"/>
      <c r="DO23" s="480"/>
      <c r="DP23" s="480"/>
      <c r="DQ23" s="480"/>
      <c r="DR23" s="480"/>
      <c r="DS23" s="480"/>
      <c r="DT23" s="480"/>
      <c r="DU23" s="480"/>
      <c r="DV23" s="480"/>
      <c r="DW23" s="480"/>
      <c r="DX23" s="480"/>
      <c r="DY23" s="480"/>
      <c r="DZ23" s="480"/>
      <c r="EA23" s="480"/>
      <c r="EB23" s="480"/>
      <c r="EC23" s="480"/>
      <c r="ED23" s="480"/>
      <c r="EE23" s="480"/>
      <c r="EF23" s="480"/>
      <c r="EG23" s="480"/>
      <c r="EH23" s="480"/>
      <c r="EI23" s="480"/>
      <c r="EJ23" s="480"/>
      <c r="EK23" s="480"/>
      <c r="EL23" s="480"/>
      <c r="EM23" s="480"/>
      <c r="EN23" s="480"/>
      <c r="EO23" s="480"/>
      <c r="EP23" s="480"/>
      <c r="EQ23" s="480"/>
      <c r="ER23" s="480"/>
      <c r="ES23" s="480"/>
      <c r="ET23" s="480"/>
      <c r="EU23" s="480"/>
      <c r="EV23" s="480"/>
      <c r="EW23" s="480"/>
      <c r="EX23" s="480"/>
      <c r="EY23" s="480"/>
      <c r="EZ23" s="480"/>
      <c r="FA23" s="480"/>
      <c r="FB23" s="480"/>
      <c r="FC23" s="480"/>
      <c r="FD23" s="480"/>
      <c r="FE23" s="480"/>
      <c r="FF23" s="480"/>
      <c r="FG23" s="480"/>
      <c r="FH23" s="480"/>
      <c r="FI23" s="480"/>
      <c r="FJ23" s="480"/>
      <c r="FK23" s="480"/>
      <c r="FL23" s="480"/>
      <c r="FM23" s="480"/>
      <c r="FN23" s="480"/>
      <c r="FO23" s="480"/>
      <c r="FP23" s="480"/>
      <c r="FQ23" s="480"/>
      <c r="FR23" s="480"/>
      <c r="FS23" s="480"/>
      <c r="FT23" s="480"/>
      <c r="FU23" s="480"/>
      <c r="FV23" s="480"/>
      <c r="FW23" s="480"/>
      <c r="FX23" s="480"/>
      <c r="FY23" s="480"/>
      <c r="FZ23" s="480"/>
      <c r="GA23" s="480"/>
      <c r="GB23" s="480"/>
      <c r="GC23" s="480"/>
      <c r="GD23" s="480"/>
      <c r="GE23" s="480"/>
      <c r="GF23" s="480"/>
      <c r="GG23" s="480"/>
      <c r="GH23" s="480"/>
      <c r="GI23" s="480"/>
      <c r="GJ23" s="480"/>
      <c r="GK23" s="480"/>
      <c r="GL23" s="480"/>
      <c r="GM23" s="480"/>
      <c r="GN23" s="480"/>
      <c r="GO23" s="480"/>
      <c r="GP23" s="480"/>
      <c r="GQ23" s="480"/>
      <c r="GR23" s="480"/>
      <c r="GS23" s="480"/>
      <c r="GT23" s="480"/>
      <c r="GU23" s="480"/>
      <c r="GV23" s="480"/>
      <c r="GW23" s="480"/>
      <c r="GX23" s="480"/>
      <c r="GY23" s="480"/>
      <c r="GZ23" s="480"/>
      <c r="HA23" s="480"/>
      <c r="HB23" s="480"/>
      <c r="HC23" s="480"/>
      <c r="HD23" s="480"/>
      <c r="HE23" s="480"/>
      <c r="HF23" s="480"/>
      <c r="HG23" s="480"/>
      <c r="HH23" s="480"/>
      <c r="HI23" s="480"/>
      <c r="HJ23" s="480"/>
      <c r="HK23" s="480"/>
      <c r="HL23" s="480"/>
      <c r="HM23" s="480"/>
      <c r="HN23" s="480"/>
      <c r="HO23" s="480"/>
      <c r="HP23" s="480"/>
      <c r="HQ23" s="480"/>
      <c r="HR23" s="480"/>
      <c r="HS23" s="480"/>
      <c r="HT23" s="480"/>
      <c r="HU23" s="480"/>
      <c r="HV23" s="480"/>
      <c r="HW23" s="480"/>
      <c r="HX23" s="480"/>
      <c r="HY23" s="480"/>
      <c r="HZ23" s="480"/>
      <c r="IA23" s="480"/>
      <c r="IB23" s="480"/>
      <c r="IC23" s="480"/>
      <c r="ID23" s="480"/>
      <c r="IE23" s="480"/>
      <c r="IF23" s="480"/>
      <c r="IG23" s="480"/>
      <c r="IH23" s="480"/>
      <c r="II23" s="480"/>
    </row>
    <row r="24" spans="2:243" s="468" customFormat="1" ht="15.75" customHeight="1">
      <c r="B24" s="523" t="s">
        <v>0</v>
      </c>
      <c r="C24" s="533" t="s">
        <v>0</v>
      </c>
      <c r="D24" s="533" t="s">
        <v>0</v>
      </c>
      <c r="E24" s="521" t="s">
        <v>0</v>
      </c>
      <c r="F24" s="523" t="s">
        <v>0</v>
      </c>
      <c r="G24" s="533" t="s">
        <v>0</v>
      </c>
      <c r="H24" s="533" t="s">
        <v>0</v>
      </c>
      <c r="I24" s="521" t="s">
        <v>0</v>
      </c>
      <c r="J24" s="522" t="s">
        <v>0</v>
      </c>
      <c r="K24" s="523" t="s">
        <v>0</v>
      </c>
      <c r="L24" s="524" t="s">
        <v>35</v>
      </c>
      <c r="M24" s="524" t="s">
        <v>0</v>
      </c>
      <c r="N24" s="525" t="s">
        <v>0</v>
      </c>
      <c r="O24" s="562" t="s">
        <v>36</v>
      </c>
      <c r="P24" s="565">
        <f>'[1]2013 EKLEME YAP.TALEP ED.'!P14+'[1]2013 EKLEME YAP.TALEP ED.'!P33+'[1]2013 EKLEME YAP.TALEP ED.'!P46+'[1]2013 EKLEME YAP.TALEP ED.'!P60+'[1]2013 EKLEME YAP.TALEP ED.'!P73+'[1]2013 EKLEME YAP.TALEP ED.'!P86+'[1]2013 EKLEME YAP.TALEP ED.'!P99+'[1]2013 EKLEME YAP.TALEP ED.'!P112+'[1]2013 EKLEME YAP.TALEP ED.'!P125+'[1]2013 EKLEME YAP.TALEP ED.'!P138+'[1]2013 EKLEME YAP.TALEP ED.'!P151+'[1]2013 EKLEME YAP.TALEP ED.'!P164+'[1]2013 EKLEME YAP.TALEP ED.'!P177+'[1]2013 EKLEME YAP.TALEP ED.'!P190</f>
        <v>4000</v>
      </c>
      <c r="Q24" s="565">
        <f>'[1]2013 EKLEME YAP.TALEP ED.'!U14+'[1]2013 EKLEME YAP.TALEP ED.'!U33+'[1]2013 EKLEME YAP.TALEP ED.'!U46+'[1]2013 EKLEME YAP.TALEP ED.'!U60+'[1]2013 EKLEME YAP.TALEP ED.'!U73+'[1]2013 EKLEME YAP.TALEP ED.'!U86+'[1]2013 EKLEME YAP.TALEP ED.'!U99+'[1]2013 EKLEME YAP.TALEP ED.'!U112+'[1]2013 EKLEME YAP.TALEP ED.'!U125+'[1]2013 EKLEME YAP.TALEP ED.'!U138+'[1]2013 EKLEME YAP.TALEP ED.'!U151+'[1]2013 EKLEME YAP.TALEP ED.'!U164+'[1]2013 EKLEME YAP.TALEP ED.'!U177+'[1]2013 EKLEME YAP.TALEP ED.'!U190</f>
        <v>65000</v>
      </c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80"/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0"/>
      <c r="CC24" s="480"/>
      <c r="CD24" s="480"/>
      <c r="CE24" s="480"/>
      <c r="CF24" s="480"/>
      <c r="CG24" s="480"/>
      <c r="CH24" s="480"/>
      <c r="CI24" s="480"/>
      <c r="CJ24" s="480"/>
      <c r="CK24" s="480"/>
      <c r="CL24" s="480"/>
      <c r="CM24" s="480"/>
      <c r="CN24" s="480"/>
      <c r="CO24" s="480"/>
      <c r="CP24" s="480"/>
      <c r="CQ24" s="480"/>
      <c r="CR24" s="480"/>
      <c r="CS24" s="480"/>
      <c r="CT24" s="480"/>
      <c r="CU24" s="480"/>
      <c r="CV24" s="480"/>
      <c r="CW24" s="480"/>
      <c r="CX24" s="480"/>
      <c r="CY24" s="480"/>
      <c r="CZ24" s="480"/>
      <c r="DA24" s="480"/>
      <c r="DB24" s="480"/>
      <c r="DC24" s="480"/>
      <c r="DD24" s="480"/>
      <c r="DE24" s="480"/>
      <c r="DF24" s="480"/>
      <c r="DG24" s="480"/>
      <c r="DH24" s="480"/>
      <c r="DI24" s="480"/>
      <c r="DJ24" s="480"/>
      <c r="DK24" s="480"/>
      <c r="DL24" s="480"/>
      <c r="DM24" s="480"/>
      <c r="DN24" s="480"/>
      <c r="DO24" s="480"/>
      <c r="DP24" s="480"/>
      <c r="DQ24" s="480"/>
      <c r="DR24" s="480"/>
      <c r="DS24" s="480"/>
      <c r="DT24" s="480"/>
      <c r="DU24" s="480"/>
      <c r="DV24" s="480"/>
      <c r="DW24" s="480"/>
      <c r="DX24" s="480"/>
      <c r="DY24" s="480"/>
      <c r="DZ24" s="480"/>
      <c r="EA24" s="480"/>
      <c r="EB24" s="480"/>
      <c r="EC24" s="480"/>
      <c r="ED24" s="480"/>
      <c r="EE24" s="480"/>
      <c r="EF24" s="480"/>
      <c r="EG24" s="480"/>
      <c r="EH24" s="480"/>
      <c r="EI24" s="480"/>
      <c r="EJ24" s="480"/>
      <c r="EK24" s="480"/>
      <c r="EL24" s="480"/>
      <c r="EM24" s="480"/>
      <c r="EN24" s="480"/>
      <c r="EO24" s="480"/>
      <c r="EP24" s="480"/>
      <c r="EQ24" s="480"/>
      <c r="ER24" s="480"/>
      <c r="ES24" s="480"/>
      <c r="ET24" s="480"/>
      <c r="EU24" s="480"/>
      <c r="EV24" s="480"/>
      <c r="EW24" s="480"/>
      <c r="EX24" s="480"/>
      <c r="EY24" s="480"/>
      <c r="EZ24" s="480"/>
      <c r="FA24" s="480"/>
      <c r="FB24" s="480"/>
      <c r="FC24" s="480"/>
      <c r="FD24" s="480"/>
      <c r="FE24" s="480"/>
      <c r="FF24" s="480"/>
      <c r="FG24" s="480"/>
      <c r="FH24" s="480"/>
      <c r="FI24" s="480"/>
      <c r="FJ24" s="480"/>
      <c r="FK24" s="480"/>
      <c r="FL24" s="480"/>
      <c r="FM24" s="480"/>
      <c r="FN24" s="480"/>
      <c r="FO24" s="480"/>
      <c r="FP24" s="480"/>
      <c r="FQ24" s="480"/>
      <c r="FR24" s="480"/>
      <c r="FS24" s="480"/>
      <c r="FT24" s="480"/>
      <c r="FU24" s="480"/>
      <c r="FV24" s="480"/>
      <c r="FW24" s="480"/>
      <c r="FX24" s="480"/>
      <c r="FY24" s="480"/>
      <c r="FZ24" s="480"/>
      <c r="GA24" s="480"/>
      <c r="GB24" s="480"/>
      <c r="GC24" s="480"/>
      <c r="GD24" s="480"/>
      <c r="GE24" s="480"/>
      <c r="GF24" s="480"/>
      <c r="GG24" s="480"/>
      <c r="GH24" s="480"/>
      <c r="GI24" s="480"/>
      <c r="GJ24" s="480"/>
      <c r="GK24" s="480"/>
      <c r="GL24" s="480"/>
      <c r="GM24" s="480"/>
      <c r="GN24" s="480"/>
      <c r="GO24" s="480"/>
      <c r="GP24" s="480"/>
      <c r="GQ24" s="480"/>
      <c r="GR24" s="480"/>
      <c r="GS24" s="480"/>
      <c r="GT24" s="480"/>
      <c r="GU24" s="480"/>
      <c r="GV24" s="480"/>
      <c r="GW24" s="480"/>
      <c r="GX24" s="480"/>
      <c r="GY24" s="480"/>
      <c r="GZ24" s="480"/>
      <c r="HA24" s="480"/>
      <c r="HB24" s="480"/>
      <c r="HC24" s="480"/>
      <c r="HD24" s="480"/>
      <c r="HE24" s="480"/>
      <c r="HF24" s="480"/>
      <c r="HG24" s="480"/>
      <c r="HH24" s="480"/>
      <c r="HI24" s="480"/>
      <c r="HJ24" s="480"/>
      <c r="HK24" s="480"/>
      <c r="HL24" s="480"/>
      <c r="HM24" s="480"/>
      <c r="HN24" s="480"/>
      <c r="HO24" s="480"/>
      <c r="HP24" s="480"/>
      <c r="HQ24" s="480"/>
      <c r="HR24" s="480"/>
      <c r="HS24" s="480"/>
      <c r="HT24" s="480"/>
      <c r="HU24" s="480"/>
      <c r="HV24" s="480"/>
      <c r="HW24" s="480"/>
      <c r="HX24" s="480"/>
      <c r="HY24" s="480"/>
      <c r="HZ24" s="480"/>
      <c r="IA24" s="480"/>
      <c r="IB24" s="480"/>
      <c r="IC24" s="480"/>
      <c r="ID24" s="480"/>
      <c r="IE24" s="480"/>
      <c r="IF24" s="480"/>
      <c r="IG24" s="480"/>
      <c r="IH24" s="480"/>
      <c r="II24" s="480"/>
    </row>
    <row r="25" spans="2:243" s="468" customFormat="1" ht="1.5" customHeight="1">
      <c r="B25" s="529" t="s">
        <v>0</v>
      </c>
      <c r="C25" s="566" t="s">
        <v>0</v>
      </c>
      <c r="D25" s="566" t="s">
        <v>0</v>
      </c>
      <c r="E25" s="527" t="s">
        <v>0</v>
      </c>
      <c r="F25" s="529" t="s">
        <v>0</v>
      </c>
      <c r="G25" s="566" t="s">
        <v>0</v>
      </c>
      <c r="H25" s="566" t="s">
        <v>0</v>
      </c>
      <c r="I25" s="527" t="s">
        <v>0</v>
      </c>
      <c r="J25" s="528" t="s">
        <v>0</v>
      </c>
      <c r="K25" s="529" t="s">
        <v>0</v>
      </c>
      <c r="L25" s="530" t="s">
        <v>38</v>
      </c>
      <c r="M25" s="530" t="s">
        <v>0</v>
      </c>
      <c r="N25" s="531" t="s">
        <v>0</v>
      </c>
      <c r="O25" s="567" t="s">
        <v>39</v>
      </c>
      <c r="P25" s="568">
        <f>'[1]2013 EKLEME YAP.TALEP ED.'!P15+'[1]2013 EKLEME YAP.TALEP ED.'!P34+'[1]2013 EKLEME YAP.TALEP ED.'!P47+'[1]2013 EKLEME YAP.TALEP ED.'!P61+'[1]2013 EKLEME YAP.TALEP ED.'!P74+'[1]2013 EKLEME YAP.TALEP ED.'!P87+'[1]2013 EKLEME YAP.TALEP ED.'!P100+'[1]2013 EKLEME YAP.TALEP ED.'!P113+'[1]2013 EKLEME YAP.TALEP ED.'!P126+'[1]2013 EKLEME YAP.TALEP ED.'!P139+'[1]2013 EKLEME YAP.TALEP ED.'!P152+'[1]2013 EKLEME YAP.TALEP ED.'!P165+'[1]2013 EKLEME YAP.TALEP ED.'!P178+'[1]2013 EKLEME YAP.TALEP ED.'!P191</f>
        <v>0</v>
      </c>
      <c r="Q25" s="565">
        <f>'[1]2013 EKLEME YAP.TALEP ED.'!U15+'[1]2013 EKLEME YAP.TALEP ED.'!U34+'[1]2013 EKLEME YAP.TALEP ED.'!U47+'[1]2013 EKLEME YAP.TALEP ED.'!U61+'[1]2013 EKLEME YAP.TALEP ED.'!U74+'[1]2013 EKLEME YAP.TALEP ED.'!U87+'[1]2013 EKLEME YAP.TALEP ED.'!U100+'[1]2013 EKLEME YAP.TALEP ED.'!U113+'[1]2013 EKLEME YAP.TALEP ED.'!U126+'[1]2013 EKLEME YAP.TALEP ED.'!U139+'[1]2013 EKLEME YAP.TALEP ED.'!U152+'[1]2013 EKLEME YAP.TALEP ED.'!U165+'[1]2013 EKLEME YAP.TALEP ED.'!U178+'[1]2013 EKLEME YAP.TALEP ED.'!U191</f>
        <v>0</v>
      </c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0"/>
      <c r="FR25" s="480"/>
      <c r="FS25" s="480"/>
      <c r="FT25" s="480"/>
      <c r="FU25" s="480"/>
      <c r="FV25" s="480"/>
      <c r="FW25" s="480"/>
      <c r="FX25" s="480"/>
      <c r="FY25" s="480"/>
      <c r="FZ25" s="480"/>
      <c r="GA25" s="480"/>
      <c r="GB25" s="480"/>
      <c r="GC25" s="480"/>
      <c r="GD25" s="480"/>
      <c r="GE25" s="480"/>
      <c r="GF25" s="480"/>
      <c r="GG25" s="480"/>
      <c r="GH25" s="480"/>
      <c r="GI25" s="480"/>
      <c r="GJ25" s="480"/>
      <c r="GK25" s="480"/>
      <c r="GL25" s="480"/>
      <c r="GM25" s="480"/>
      <c r="GN25" s="480"/>
      <c r="GO25" s="480"/>
      <c r="GP25" s="480"/>
      <c r="GQ25" s="480"/>
      <c r="GR25" s="480"/>
      <c r="GS25" s="480"/>
      <c r="GT25" s="480"/>
      <c r="GU25" s="480"/>
      <c r="GV25" s="480"/>
      <c r="GW25" s="480"/>
      <c r="GX25" s="480"/>
      <c r="GY25" s="480"/>
      <c r="GZ25" s="480"/>
      <c r="HA25" s="480"/>
      <c r="HB25" s="480"/>
      <c r="HC25" s="480"/>
      <c r="HD25" s="480"/>
      <c r="HE25" s="480"/>
      <c r="HF25" s="480"/>
      <c r="HG25" s="480"/>
      <c r="HH25" s="480"/>
      <c r="HI25" s="480"/>
      <c r="HJ25" s="480"/>
      <c r="HK25" s="480"/>
      <c r="HL25" s="480"/>
      <c r="HM25" s="480"/>
      <c r="HN25" s="480"/>
      <c r="HO25" s="480"/>
      <c r="HP25" s="480"/>
      <c r="HQ25" s="480"/>
      <c r="HR25" s="480"/>
      <c r="HS25" s="480"/>
      <c r="HT25" s="480"/>
      <c r="HU25" s="480"/>
      <c r="HV25" s="480"/>
      <c r="HW25" s="480"/>
      <c r="HX25" s="480"/>
      <c r="HY25" s="480"/>
      <c r="HZ25" s="480"/>
      <c r="IA25" s="480"/>
      <c r="IB25" s="480"/>
      <c r="IC25" s="480"/>
      <c r="ID25" s="480"/>
      <c r="IE25" s="480"/>
      <c r="IF25" s="480"/>
      <c r="IG25" s="480"/>
      <c r="IH25" s="480"/>
      <c r="II25" s="480"/>
    </row>
    <row r="26" spans="2:243" s="468" customFormat="1" ht="15.75" customHeight="1"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24" t="s">
        <v>19</v>
      </c>
      <c r="M26" s="524"/>
      <c r="N26" s="524"/>
      <c r="O26" s="569" t="s">
        <v>51</v>
      </c>
      <c r="P26" s="504"/>
      <c r="Q26" s="504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480"/>
      <c r="CS26" s="480"/>
      <c r="CT26" s="480"/>
      <c r="CU26" s="480"/>
      <c r="CV26" s="480"/>
      <c r="CW26" s="480"/>
      <c r="CX26" s="480"/>
      <c r="CY26" s="480"/>
      <c r="CZ26" s="480"/>
      <c r="DA26" s="480"/>
      <c r="DB26" s="480"/>
      <c r="DC26" s="480"/>
      <c r="DD26" s="480"/>
      <c r="DE26" s="480"/>
      <c r="DF26" s="480"/>
      <c r="DG26" s="480"/>
      <c r="DH26" s="480"/>
      <c r="DI26" s="480"/>
      <c r="DJ26" s="480"/>
      <c r="DK26" s="480"/>
      <c r="DL26" s="480"/>
      <c r="DM26" s="480"/>
      <c r="DN26" s="480"/>
      <c r="DO26" s="480"/>
      <c r="DP26" s="480"/>
      <c r="DQ26" s="480"/>
      <c r="DR26" s="480"/>
      <c r="DS26" s="480"/>
      <c r="DT26" s="480"/>
      <c r="DU26" s="480"/>
      <c r="DV26" s="480"/>
      <c r="DW26" s="480"/>
      <c r="DX26" s="480"/>
      <c r="DY26" s="480"/>
      <c r="DZ26" s="480"/>
      <c r="EA26" s="480"/>
      <c r="EB26" s="480"/>
      <c r="EC26" s="480"/>
      <c r="ED26" s="480"/>
      <c r="EE26" s="480"/>
      <c r="EF26" s="480"/>
      <c r="EG26" s="480"/>
      <c r="EH26" s="480"/>
      <c r="EI26" s="480"/>
      <c r="EJ26" s="480"/>
      <c r="EK26" s="480"/>
      <c r="EL26" s="480"/>
      <c r="EM26" s="480"/>
      <c r="EN26" s="480"/>
      <c r="EO26" s="480"/>
      <c r="EP26" s="480"/>
      <c r="EQ26" s="480"/>
      <c r="ER26" s="480"/>
      <c r="ES26" s="480"/>
      <c r="ET26" s="480"/>
      <c r="EU26" s="480"/>
      <c r="EV26" s="480"/>
      <c r="EW26" s="480"/>
      <c r="EX26" s="480"/>
      <c r="EY26" s="480"/>
      <c r="EZ26" s="480"/>
      <c r="FA26" s="480"/>
      <c r="FB26" s="480"/>
      <c r="FC26" s="480"/>
      <c r="FD26" s="480"/>
      <c r="FE26" s="480"/>
      <c r="FF26" s="480"/>
      <c r="FG26" s="480"/>
      <c r="FH26" s="480"/>
      <c r="FI26" s="480"/>
      <c r="FJ26" s="480"/>
      <c r="FK26" s="480"/>
      <c r="FL26" s="480"/>
      <c r="FM26" s="480"/>
      <c r="FN26" s="480"/>
      <c r="FO26" s="480"/>
      <c r="FP26" s="480"/>
      <c r="FQ26" s="480"/>
      <c r="FR26" s="480"/>
      <c r="FS26" s="480"/>
      <c r="FT26" s="480"/>
      <c r="FU26" s="480"/>
      <c r="FV26" s="480"/>
      <c r="FW26" s="480"/>
      <c r="FX26" s="480"/>
      <c r="FY26" s="480"/>
      <c r="FZ26" s="480"/>
      <c r="GA26" s="480"/>
      <c r="GB26" s="480"/>
      <c r="GC26" s="480"/>
      <c r="GD26" s="480"/>
      <c r="GE26" s="480"/>
      <c r="GF26" s="480"/>
      <c r="GG26" s="480"/>
      <c r="GH26" s="480"/>
      <c r="GI26" s="480"/>
      <c r="GJ26" s="480"/>
      <c r="GK26" s="480"/>
      <c r="GL26" s="480"/>
      <c r="GM26" s="480"/>
      <c r="GN26" s="480"/>
      <c r="GO26" s="480"/>
      <c r="GP26" s="480"/>
      <c r="GQ26" s="480"/>
      <c r="GR26" s="480"/>
      <c r="GS26" s="480"/>
      <c r="GT26" s="480"/>
      <c r="GU26" s="480"/>
      <c r="GV26" s="480"/>
      <c r="GW26" s="480"/>
      <c r="GX26" s="480"/>
      <c r="GY26" s="480"/>
      <c r="GZ26" s="480"/>
      <c r="HA26" s="480"/>
      <c r="HB26" s="480"/>
      <c r="HC26" s="480"/>
      <c r="HD26" s="480"/>
      <c r="HE26" s="480"/>
      <c r="HF26" s="480"/>
      <c r="HG26" s="480"/>
      <c r="HH26" s="480"/>
      <c r="HI26" s="480"/>
      <c r="HJ26" s="480"/>
      <c r="HK26" s="480"/>
      <c r="HL26" s="480"/>
      <c r="HM26" s="480"/>
      <c r="HN26" s="480"/>
      <c r="HO26" s="480"/>
      <c r="HP26" s="480"/>
      <c r="HQ26" s="480"/>
      <c r="HR26" s="480"/>
      <c r="HS26" s="480"/>
      <c r="HT26" s="480"/>
      <c r="HU26" s="480"/>
      <c r="HV26" s="480"/>
      <c r="HW26" s="480"/>
      <c r="HX26" s="480"/>
      <c r="HY26" s="480"/>
      <c r="HZ26" s="480"/>
      <c r="IA26" s="480"/>
      <c r="IB26" s="480"/>
      <c r="IC26" s="480"/>
      <c r="ID26" s="480"/>
      <c r="IE26" s="480"/>
      <c r="IF26" s="480"/>
      <c r="IG26" s="480"/>
      <c r="IH26" s="480"/>
      <c r="II26" s="480"/>
    </row>
    <row r="27" spans="2:243" s="468" customFormat="1" ht="14.25" customHeight="1" thickBot="1"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1"/>
      <c r="M27" s="571"/>
      <c r="N27" s="571"/>
      <c r="O27" s="572"/>
      <c r="P27" s="573"/>
      <c r="Q27" s="573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  <c r="BI27" s="480"/>
      <c r="BJ27" s="480"/>
      <c r="BK27" s="480"/>
      <c r="BL27" s="480"/>
      <c r="BM27" s="480"/>
      <c r="BN27" s="480"/>
      <c r="BO27" s="480"/>
      <c r="BP27" s="480"/>
      <c r="BQ27" s="480"/>
      <c r="BR27" s="480"/>
      <c r="BS27" s="480"/>
      <c r="BT27" s="480"/>
      <c r="BU27" s="480"/>
      <c r="BV27" s="480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  <c r="DB27" s="480"/>
      <c r="DC27" s="480"/>
      <c r="DD27" s="480"/>
      <c r="DE27" s="480"/>
      <c r="DF27" s="480"/>
      <c r="DG27" s="480"/>
      <c r="DH27" s="480"/>
      <c r="DI27" s="480"/>
      <c r="DJ27" s="480"/>
      <c r="DK27" s="480"/>
      <c r="DL27" s="480"/>
      <c r="DM27" s="480"/>
      <c r="DN27" s="480"/>
      <c r="DO27" s="480"/>
      <c r="DP27" s="480"/>
      <c r="DQ27" s="480"/>
      <c r="DR27" s="480"/>
      <c r="DS27" s="480"/>
      <c r="DT27" s="480"/>
      <c r="DU27" s="480"/>
      <c r="DV27" s="480"/>
      <c r="DW27" s="480"/>
      <c r="DX27" s="480"/>
      <c r="DY27" s="480"/>
      <c r="DZ27" s="480"/>
      <c r="EA27" s="480"/>
      <c r="EB27" s="480"/>
      <c r="EC27" s="480"/>
      <c r="ED27" s="480"/>
      <c r="EE27" s="480"/>
      <c r="EF27" s="480"/>
      <c r="EG27" s="480"/>
      <c r="EH27" s="480"/>
      <c r="EI27" s="480"/>
      <c r="EJ27" s="480"/>
      <c r="EK27" s="480"/>
      <c r="EL27" s="480"/>
      <c r="EM27" s="480"/>
      <c r="EN27" s="480"/>
      <c r="EO27" s="480"/>
      <c r="EP27" s="480"/>
      <c r="EQ27" s="480"/>
      <c r="ER27" s="480"/>
      <c r="ES27" s="480"/>
      <c r="ET27" s="480"/>
      <c r="EU27" s="480"/>
      <c r="EV27" s="480"/>
      <c r="EW27" s="480"/>
      <c r="EX27" s="480"/>
      <c r="EY27" s="480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480"/>
      <c r="FL27" s="480"/>
      <c r="FM27" s="480"/>
      <c r="FN27" s="480"/>
      <c r="FO27" s="480"/>
      <c r="FP27" s="480"/>
      <c r="FQ27" s="480"/>
      <c r="FR27" s="480"/>
      <c r="FS27" s="480"/>
      <c r="FT27" s="480"/>
      <c r="FU27" s="480"/>
      <c r="FV27" s="480"/>
      <c r="FW27" s="480"/>
      <c r="FX27" s="480"/>
      <c r="FY27" s="480"/>
      <c r="FZ27" s="480"/>
      <c r="GA27" s="480"/>
      <c r="GB27" s="480"/>
      <c r="GC27" s="480"/>
      <c r="GD27" s="480"/>
      <c r="GE27" s="480"/>
      <c r="GF27" s="480"/>
      <c r="GG27" s="480"/>
      <c r="GH27" s="480"/>
      <c r="GI27" s="480"/>
      <c r="GJ27" s="480"/>
      <c r="GK27" s="480"/>
      <c r="GL27" s="480"/>
      <c r="GM27" s="480"/>
      <c r="GN27" s="480"/>
      <c r="GO27" s="480"/>
      <c r="GP27" s="480"/>
      <c r="GQ27" s="480"/>
      <c r="GR27" s="480"/>
      <c r="GS27" s="480"/>
      <c r="GT27" s="480"/>
      <c r="GU27" s="480"/>
      <c r="GV27" s="480"/>
      <c r="GW27" s="480"/>
      <c r="GX27" s="480"/>
      <c r="GY27" s="480"/>
      <c r="GZ27" s="480"/>
      <c r="HA27" s="480"/>
      <c r="HB27" s="480"/>
      <c r="HC27" s="480"/>
      <c r="HD27" s="480"/>
      <c r="HE27" s="480"/>
      <c r="HF27" s="480"/>
      <c r="HG27" s="480"/>
      <c r="HH27" s="480"/>
      <c r="HI27" s="480"/>
      <c r="HJ27" s="480"/>
      <c r="HK27" s="480"/>
      <c r="HL27" s="480"/>
      <c r="HM27" s="480"/>
      <c r="HN27" s="480"/>
      <c r="HO27" s="480"/>
      <c r="HP27" s="480"/>
      <c r="HQ27" s="480"/>
      <c r="HR27" s="480"/>
      <c r="HS27" s="480"/>
      <c r="HT27" s="480"/>
      <c r="HU27" s="480"/>
      <c r="HV27" s="480"/>
      <c r="HW27" s="480"/>
      <c r="HX27" s="480"/>
      <c r="HY27" s="480"/>
      <c r="HZ27" s="480"/>
      <c r="IA27" s="480"/>
      <c r="IB27" s="480"/>
      <c r="IC27" s="480"/>
      <c r="ID27" s="480"/>
      <c r="IE27" s="480"/>
      <c r="IF27" s="480"/>
      <c r="IG27" s="480"/>
      <c r="IH27" s="480"/>
      <c r="II27" s="480"/>
    </row>
    <row r="28" spans="2:243" s="468" customFormat="1" ht="18.75" customHeight="1" thickBot="1">
      <c r="B28" s="574" t="s">
        <v>13</v>
      </c>
      <c r="C28" s="575" t="s">
        <v>14</v>
      </c>
      <c r="D28" s="575" t="s">
        <v>85</v>
      </c>
      <c r="E28" s="575" t="s">
        <v>24</v>
      </c>
      <c r="F28" s="575" t="s">
        <v>17</v>
      </c>
      <c r="G28" s="575" t="s">
        <v>27</v>
      </c>
      <c r="H28" s="575" t="s">
        <v>26</v>
      </c>
      <c r="I28" s="576" t="s">
        <v>48</v>
      </c>
      <c r="J28" s="577" t="s">
        <v>22</v>
      </c>
      <c r="K28" s="578" t="s">
        <v>0</v>
      </c>
      <c r="L28" s="579" t="s">
        <v>0</v>
      </c>
      <c r="M28" s="579" t="s">
        <v>0</v>
      </c>
      <c r="N28" s="579" t="s">
        <v>0</v>
      </c>
      <c r="O28" s="580" t="s">
        <v>161</v>
      </c>
      <c r="P28" s="581">
        <f>P29</f>
        <v>0</v>
      </c>
      <c r="Q28" s="582">
        <f>Q29</f>
        <v>0</v>
      </c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0"/>
      <c r="DJ28" s="480"/>
      <c r="DK28" s="480"/>
      <c r="DL28" s="480"/>
      <c r="DM28" s="480"/>
      <c r="DN28" s="480"/>
      <c r="DO28" s="480"/>
      <c r="DP28" s="480"/>
      <c r="DQ28" s="480"/>
      <c r="DR28" s="480"/>
      <c r="DS28" s="480"/>
      <c r="DT28" s="480"/>
      <c r="DU28" s="480"/>
      <c r="DV28" s="480"/>
      <c r="DW28" s="480"/>
      <c r="DX28" s="480"/>
      <c r="DY28" s="480"/>
      <c r="DZ28" s="480"/>
      <c r="EA28" s="480"/>
      <c r="EB28" s="480"/>
      <c r="EC28" s="480"/>
      <c r="ED28" s="480"/>
      <c r="EE28" s="480"/>
      <c r="EF28" s="480"/>
      <c r="EG28" s="480"/>
      <c r="EH28" s="480"/>
      <c r="EI28" s="480"/>
      <c r="EJ28" s="480"/>
      <c r="EK28" s="480"/>
      <c r="EL28" s="480"/>
      <c r="EM28" s="480"/>
      <c r="EN28" s="480"/>
      <c r="EO28" s="480"/>
      <c r="EP28" s="480"/>
      <c r="EQ28" s="480"/>
      <c r="ER28" s="480"/>
      <c r="ES28" s="480"/>
      <c r="ET28" s="480"/>
      <c r="EU28" s="480"/>
      <c r="EV28" s="480"/>
      <c r="EW28" s="480"/>
      <c r="EX28" s="480"/>
      <c r="EY28" s="480"/>
      <c r="EZ28" s="480"/>
      <c r="FA28" s="480"/>
      <c r="FB28" s="480"/>
      <c r="FC28" s="480"/>
      <c r="FD28" s="480"/>
      <c r="FE28" s="480"/>
      <c r="FF28" s="480"/>
      <c r="FG28" s="480"/>
      <c r="FH28" s="480"/>
      <c r="FI28" s="480"/>
      <c r="FJ28" s="480"/>
      <c r="FK28" s="480"/>
      <c r="FL28" s="480"/>
      <c r="FM28" s="480"/>
      <c r="FN28" s="480"/>
      <c r="FO28" s="480"/>
      <c r="FP28" s="480"/>
      <c r="FQ28" s="480"/>
      <c r="FR28" s="480"/>
      <c r="FS28" s="480"/>
      <c r="FT28" s="480"/>
      <c r="FU28" s="480"/>
      <c r="FV28" s="480"/>
      <c r="FW28" s="480"/>
      <c r="FX28" s="480"/>
      <c r="FY28" s="480"/>
      <c r="FZ28" s="480"/>
      <c r="GA28" s="480"/>
      <c r="GB28" s="480"/>
      <c r="GC28" s="480"/>
      <c r="GD28" s="480"/>
      <c r="GE28" s="480"/>
      <c r="GF28" s="480"/>
      <c r="GG28" s="480"/>
      <c r="GH28" s="480"/>
      <c r="GI28" s="480"/>
      <c r="GJ28" s="480"/>
      <c r="GK28" s="480"/>
      <c r="GL28" s="480"/>
      <c r="GM28" s="480"/>
      <c r="GN28" s="480"/>
      <c r="GO28" s="480"/>
      <c r="GP28" s="480"/>
      <c r="GQ28" s="480"/>
      <c r="GR28" s="480"/>
      <c r="GS28" s="480"/>
      <c r="GT28" s="480"/>
      <c r="GU28" s="480"/>
      <c r="GV28" s="480"/>
      <c r="GW28" s="480"/>
      <c r="GX28" s="480"/>
      <c r="GY28" s="480"/>
      <c r="GZ28" s="480"/>
      <c r="HA28" s="480"/>
      <c r="HB28" s="480"/>
      <c r="HC28" s="480"/>
      <c r="HD28" s="480"/>
      <c r="HE28" s="480"/>
      <c r="HF28" s="480"/>
      <c r="HG28" s="480"/>
      <c r="HH28" s="480"/>
      <c r="HI28" s="480"/>
      <c r="HJ28" s="480"/>
      <c r="HK28" s="480"/>
      <c r="HL28" s="480"/>
      <c r="HM28" s="480"/>
      <c r="HN28" s="480"/>
      <c r="HO28" s="480"/>
      <c r="HP28" s="480"/>
      <c r="HQ28" s="480"/>
      <c r="HR28" s="480"/>
      <c r="HS28" s="480"/>
      <c r="HT28" s="480"/>
      <c r="HU28" s="480"/>
      <c r="HV28" s="480"/>
      <c r="HW28" s="480"/>
      <c r="HX28" s="480"/>
      <c r="HY28" s="480"/>
      <c r="HZ28" s="480"/>
      <c r="IA28" s="480"/>
      <c r="IB28" s="480"/>
      <c r="IC28" s="480"/>
      <c r="ID28" s="480"/>
      <c r="IE28" s="480"/>
      <c r="IF28" s="480"/>
      <c r="IG28" s="480"/>
      <c r="IH28" s="480"/>
      <c r="II28" s="480"/>
    </row>
    <row r="29" spans="2:243" s="468" customFormat="1" ht="15.75" customHeight="1">
      <c r="B29" s="583" t="s">
        <v>0</v>
      </c>
      <c r="C29" s="584" t="s">
        <v>0</v>
      </c>
      <c r="D29" s="584" t="s">
        <v>0</v>
      </c>
      <c r="E29" s="585" t="s">
        <v>0</v>
      </c>
      <c r="F29" s="583" t="s">
        <v>0</v>
      </c>
      <c r="G29" s="584" t="s">
        <v>0</v>
      </c>
      <c r="H29" s="584" t="s">
        <v>0</v>
      </c>
      <c r="I29" s="585" t="s">
        <v>0</v>
      </c>
      <c r="J29" s="586" t="s">
        <v>0</v>
      </c>
      <c r="K29" s="587" t="s">
        <v>29</v>
      </c>
      <c r="L29" s="588" t="s">
        <v>0</v>
      </c>
      <c r="M29" s="588" t="s">
        <v>0</v>
      </c>
      <c r="N29" s="589" t="s">
        <v>0</v>
      </c>
      <c r="O29" s="590" t="s">
        <v>30</v>
      </c>
      <c r="P29" s="591">
        <f>P31+P34+P35</f>
        <v>0</v>
      </c>
      <c r="Q29" s="592">
        <f>Q31+Q34+Q35</f>
        <v>0</v>
      </c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0"/>
      <c r="DX29" s="480"/>
      <c r="DY29" s="480"/>
      <c r="DZ29" s="480"/>
      <c r="EA29" s="480"/>
      <c r="EB29" s="480"/>
      <c r="EC29" s="480"/>
      <c r="ED29" s="480"/>
      <c r="EE29" s="480"/>
      <c r="EF29" s="480"/>
      <c r="EG29" s="480"/>
      <c r="EH29" s="480"/>
      <c r="EI29" s="480"/>
      <c r="EJ29" s="480"/>
      <c r="EK29" s="480"/>
      <c r="EL29" s="480"/>
      <c r="EM29" s="480"/>
      <c r="EN29" s="480"/>
      <c r="EO29" s="480"/>
      <c r="EP29" s="480"/>
      <c r="EQ29" s="480"/>
      <c r="ER29" s="480"/>
      <c r="ES29" s="480"/>
      <c r="ET29" s="480"/>
      <c r="EU29" s="480"/>
      <c r="EV29" s="480"/>
      <c r="EW29" s="480"/>
      <c r="EX29" s="480"/>
      <c r="EY29" s="480"/>
      <c r="EZ29" s="480"/>
      <c r="FA29" s="480"/>
      <c r="FB29" s="480"/>
      <c r="FC29" s="480"/>
      <c r="FD29" s="480"/>
      <c r="FE29" s="480"/>
      <c r="FF29" s="480"/>
      <c r="FG29" s="480"/>
      <c r="FH29" s="480"/>
      <c r="FI29" s="480"/>
      <c r="FJ29" s="480"/>
      <c r="FK29" s="480"/>
      <c r="FL29" s="480"/>
      <c r="FM29" s="480"/>
      <c r="FN29" s="480"/>
      <c r="FO29" s="480"/>
      <c r="FP29" s="480"/>
      <c r="FQ29" s="480"/>
      <c r="FR29" s="480"/>
      <c r="FS29" s="480"/>
      <c r="FT29" s="480"/>
      <c r="FU29" s="480"/>
      <c r="FV29" s="480"/>
      <c r="FW29" s="480"/>
      <c r="FX29" s="480"/>
      <c r="FY29" s="480"/>
      <c r="FZ29" s="480"/>
      <c r="GA29" s="480"/>
      <c r="GB29" s="480"/>
      <c r="GC29" s="480"/>
      <c r="GD29" s="480"/>
      <c r="GE29" s="480"/>
      <c r="GF29" s="480"/>
      <c r="GG29" s="480"/>
      <c r="GH29" s="480"/>
      <c r="GI29" s="480"/>
      <c r="GJ29" s="480"/>
      <c r="GK29" s="480"/>
      <c r="GL29" s="480"/>
      <c r="GM29" s="480"/>
      <c r="GN29" s="480"/>
      <c r="GO29" s="480"/>
      <c r="GP29" s="480"/>
      <c r="GQ29" s="480"/>
      <c r="GR29" s="480"/>
      <c r="GS29" s="480"/>
      <c r="GT29" s="480"/>
      <c r="GU29" s="480"/>
      <c r="GV29" s="480"/>
      <c r="GW29" s="480"/>
      <c r="GX29" s="480"/>
      <c r="GY29" s="480"/>
      <c r="GZ29" s="480"/>
      <c r="HA29" s="480"/>
      <c r="HB29" s="480"/>
      <c r="HC29" s="480"/>
      <c r="HD29" s="480"/>
      <c r="HE29" s="480"/>
      <c r="HF29" s="480"/>
      <c r="HG29" s="480"/>
      <c r="HH29" s="480"/>
      <c r="HI29" s="480"/>
      <c r="HJ29" s="480"/>
      <c r="HK29" s="480"/>
      <c r="HL29" s="480"/>
      <c r="HM29" s="480"/>
      <c r="HN29" s="480"/>
      <c r="HO29" s="480"/>
      <c r="HP29" s="480"/>
      <c r="HQ29" s="480"/>
      <c r="HR29" s="480"/>
      <c r="HS29" s="480"/>
      <c r="HT29" s="480"/>
      <c r="HU29" s="480"/>
      <c r="HV29" s="480"/>
      <c r="HW29" s="480"/>
      <c r="HX29" s="480"/>
      <c r="HY29" s="480"/>
      <c r="HZ29" s="480"/>
      <c r="IA29" s="480"/>
      <c r="IB29" s="480"/>
      <c r="IC29" s="480"/>
      <c r="ID29" s="480"/>
      <c r="IE29" s="480"/>
      <c r="IF29" s="480"/>
      <c r="IG29" s="480"/>
      <c r="IH29" s="480"/>
      <c r="II29" s="480"/>
    </row>
    <row r="30" spans="2:243" s="468" customFormat="1" ht="15.75" customHeight="1">
      <c r="B30" s="552"/>
      <c r="C30" s="553"/>
      <c r="D30" s="553"/>
      <c r="E30" s="510"/>
      <c r="F30" s="552"/>
      <c r="G30" s="553"/>
      <c r="H30" s="553"/>
      <c r="I30" s="510"/>
      <c r="J30" s="511"/>
      <c r="K30" s="558"/>
      <c r="L30" s="559">
        <v>1</v>
      </c>
      <c r="M30" s="560"/>
      <c r="N30" s="561"/>
      <c r="O30" s="562" t="s">
        <v>50</v>
      </c>
      <c r="P30" s="593"/>
      <c r="Q30" s="594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  <c r="DB30" s="480"/>
      <c r="DC30" s="480"/>
      <c r="DD30" s="480"/>
      <c r="DE30" s="480"/>
      <c r="DF30" s="480"/>
      <c r="DG30" s="480"/>
      <c r="DH30" s="480"/>
      <c r="DI30" s="480"/>
      <c r="DJ30" s="480"/>
      <c r="DK30" s="480"/>
      <c r="DL30" s="480"/>
      <c r="DM30" s="480"/>
      <c r="DN30" s="480"/>
      <c r="DO30" s="480"/>
      <c r="DP30" s="480"/>
      <c r="DQ30" s="480"/>
      <c r="DR30" s="480"/>
      <c r="DS30" s="480"/>
      <c r="DT30" s="480"/>
      <c r="DU30" s="480"/>
      <c r="DV30" s="480"/>
      <c r="DW30" s="480"/>
      <c r="DX30" s="480"/>
      <c r="DY30" s="480"/>
      <c r="DZ30" s="480"/>
      <c r="EA30" s="480"/>
      <c r="EB30" s="480"/>
      <c r="EC30" s="480"/>
      <c r="ED30" s="480"/>
      <c r="EE30" s="480"/>
      <c r="EF30" s="480"/>
      <c r="EG30" s="480"/>
      <c r="EH30" s="480"/>
      <c r="EI30" s="480"/>
      <c r="EJ30" s="480"/>
      <c r="EK30" s="480"/>
      <c r="EL30" s="480"/>
      <c r="EM30" s="480"/>
      <c r="EN30" s="480"/>
      <c r="EO30" s="480"/>
      <c r="EP30" s="480"/>
      <c r="EQ30" s="480"/>
      <c r="ER30" s="480"/>
      <c r="ES30" s="480"/>
      <c r="ET30" s="480"/>
      <c r="EU30" s="480"/>
      <c r="EV30" s="480"/>
      <c r="EW30" s="480"/>
      <c r="EX30" s="480"/>
      <c r="EY30" s="480"/>
      <c r="EZ30" s="480"/>
      <c r="FA30" s="480"/>
      <c r="FB30" s="480"/>
      <c r="FC30" s="480"/>
      <c r="FD30" s="480"/>
      <c r="FE30" s="480"/>
      <c r="FF30" s="480"/>
      <c r="FG30" s="480"/>
      <c r="FH30" s="480"/>
      <c r="FI30" s="480"/>
      <c r="FJ30" s="480"/>
      <c r="FK30" s="480"/>
      <c r="FL30" s="480"/>
      <c r="FM30" s="480"/>
      <c r="FN30" s="480"/>
      <c r="FO30" s="480"/>
      <c r="FP30" s="480"/>
      <c r="FQ30" s="480"/>
      <c r="FR30" s="480"/>
      <c r="FS30" s="480"/>
      <c r="FT30" s="480"/>
      <c r="FU30" s="480"/>
      <c r="FV30" s="480"/>
      <c r="FW30" s="480"/>
      <c r="FX30" s="480"/>
      <c r="FY30" s="480"/>
      <c r="FZ30" s="480"/>
      <c r="GA30" s="480"/>
      <c r="GB30" s="480"/>
      <c r="GC30" s="480"/>
      <c r="GD30" s="480"/>
      <c r="GE30" s="480"/>
      <c r="GF30" s="480"/>
      <c r="GG30" s="480"/>
      <c r="GH30" s="480"/>
      <c r="GI30" s="480"/>
      <c r="GJ30" s="480"/>
      <c r="GK30" s="480"/>
      <c r="GL30" s="480"/>
      <c r="GM30" s="480"/>
      <c r="GN30" s="480"/>
      <c r="GO30" s="480"/>
      <c r="GP30" s="480"/>
      <c r="GQ30" s="480"/>
      <c r="GR30" s="480"/>
      <c r="GS30" s="480"/>
      <c r="GT30" s="480"/>
      <c r="GU30" s="480"/>
      <c r="GV30" s="480"/>
      <c r="GW30" s="480"/>
      <c r="GX30" s="480"/>
      <c r="GY30" s="480"/>
      <c r="GZ30" s="480"/>
      <c r="HA30" s="480"/>
      <c r="HB30" s="480"/>
      <c r="HC30" s="480"/>
      <c r="HD30" s="480"/>
      <c r="HE30" s="480"/>
      <c r="HF30" s="480"/>
      <c r="HG30" s="480"/>
      <c r="HH30" s="480"/>
      <c r="HI30" s="480"/>
      <c r="HJ30" s="480"/>
      <c r="HK30" s="480"/>
      <c r="HL30" s="480"/>
      <c r="HM30" s="480"/>
      <c r="HN30" s="480"/>
      <c r="HO30" s="480"/>
      <c r="HP30" s="480"/>
      <c r="HQ30" s="480"/>
      <c r="HR30" s="480"/>
      <c r="HS30" s="480"/>
      <c r="HT30" s="480"/>
      <c r="HU30" s="480"/>
      <c r="HV30" s="480"/>
      <c r="HW30" s="480"/>
      <c r="HX30" s="480"/>
      <c r="HY30" s="480"/>
      <c r="HZ30" s="480"/>
      <c r="IA30" s="480"/>
      <c r="IB30" s="480"/>
      <c r="IC30" s="480"/>
      <c r="ID30" s="480"/>
      <c r="IE30" s="480"/>
      <c r="IF30" s="480"/>
      <c r="IG30" s="480"/>
      <c r="IH30" s="480"/>
      <c r="II30" s="480"/>
    </row>
    <row r="31" spans="2:243" s="468" customFormat="1" ht="15.75" customHeight="1">
      <c r="B31" s="523" t="s">
        <v>0</v>
      </c>
      <c r="C31" s="533" t="s">
        <v>0</v>
      </c>
      <c r="D31" s="533" t="s">
        <v>0</v>
      </c>
      <c r="E31" s="521" t="s">
        <v>0</v>
      </c>
      <c r="F31" s="523" t="s">
        <v>0</v>
      </c>
      <c r="G31" s="533" t="s">
        <v>0</v>
      </c>
      <c r="H31" s="533" t="s">
        <v>0</v>
      </c>
      <c r="I31" s="521" t="s">
        <v>0</v>
      </c>
      <c r="J31" s="522" t="s">
        <v>0</v>
      </c>
      <c r="K31" s="523" t="s">
        <v>0</v>
      </c>
      <c r="L31" s="524" t="s">
        <v>22</v>
      </c>
      <c r="M31" s="524" t="s">
        <v>0</v>
      </c>
      <c r="N31" s="525" t="s">
        <v>0</v>
      </c>
      <c r="O31" s="562" t="s">
        <v>31</v>
      </c>
      <c r="P31" s="565">
        <f>'[1]2013 EKLEME YAP.TALEP ED.'!P18+'[1]2013 EKLEME YAP.TALEP ED.'!P37+'[1]2013 EKLEME YAP.TALEP ED.'!P50+'[1]2013 EKLEME YAP.TALEP ED.'!P64+'[1]2013 EKLEME YAP.TALEP ED.'!P77+'[1]2013 EKLEME YAP.TALEP ED.'!P90+'[1]2013 EKLEME YAP.TALEP ED.'!P103+'[1]2013 EKLEME YAP.TALEP ED.'!P116+'[1]2013 EKLEME YAP.TALEP ED.'!P129+'[1]2013 EKLEME YAP.TALEP ED.'!P142+'[1]2013 EKLEME YAP.TALEP ED.'!P155+'[1]2013 EKLEME YAP.TALEP ED.'!P168+'[1]2013 EKLEME YAP.TALEP ED.'!P181+'[1]2013 EKLEME YAP.TALEP ED.'!P194</f>
        <v>0</v>
      </c>
      <c r="Q31" s="565">
        <f>'[1]2013 EKLEME YAP.TALEP ED.'!U18+'[1]2013 EKLEME YAP.TALEP ED.'!U37+'[1]2013 EKLEME YAP.TALEP ED.'!U50+'[1]2013 EKLEME YAP.TALEP ED.'!U64+'[1]2013 EKLEME YAP.TALEP ED.'!U77+'[1]2013 EKLEME YAP.TALEP ED.'!U90+'[1]2013 EKLEME YAP.TALEP ED.'!U103+'[1]2013 EKLEME YAP.TALEP ED.'!U116+'[1]2013 EKLEME YAP.TALEP ED.'!U129+'[1]2013 EKLEME YAP.TALEP ED.'!U142+'[1]2013 EKLEME YAP.TALEP ED.'!U155+'[1]2013 EKLEME YAP.TALEP ED.'!U168+'[1]2013 EKLEME YAP.TALEP ED.'!U181+'[1]2013 EKLEME YAP.TALEP ED.'!U194</f>
        <v>0</v>
      </c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480"/>
      <c r="DP31" s="480"/>
      <c r="DQ31" s="480"/>
      <c r="DR31" s="480"/>
      <c r="DS31" s="480"/>
      <c r="DT31" s="480"/>
      <c r="DU31" s="480"/>
      <c r="DV31" s="480"/>
      <c r="DW31" s="480"/>
      <c r="DX31" s="480"/>
      <c r="DY31" s="480"/>
      <c r="DZ31" s="480"/>
      <c r="EA31" s="480"/>
      <c r="EB31" s="480"/>
      <c r="EC31" s="480"/>
      <c r="ED31" s="480"/>
      <c r="EE31" s="480"/>
      <c r="EF31" s="480"/>
      <c r="EG31" s="480"/>
      <c r="EH31" s="480"/>
      <c r="EI31" s="480"/>
      <c r="EJ31" s="480"/>
      <c r="EK31" s="480"/>
      <c r="EL31" s="480"/>
      <c r="EM31" s="480"/>
      <c r="EN31" s="480"/>
      <c r="EO31" s="480"/>
      <c r="EP31" s="480"/>
      <c r="EQ31" s="480"/>
      <c r="ER31" s="480"/>
      <c r="ES31" s="480"/>
      <c r="ET31" s="480"/>
      <c r="EU31" s="480"/>
      <c r="EV31" s="480"/>
      <c r="EW31" s="480"/>
      <c r="EX31" s="480"/>
      <c r="EY31" s="480"/>
      <c r="EZ31" s="480"/>
      <c r="FA31" s="480"/>
      <c r="FB31" s="480"/>
      <c r="FC31" s="480"/>
      <c r="FD31" s="480"/>
      <c r="FE31" s="480"/>
      <c r="FF31" s="480"/>
      <c r="FG31" s="480"/>
      <c r="FH31" s="480"/>
      <c r="FI31" s="480"/>
      <c r="FJ31" s="480"/>
      <c r="FK31" s="480"/>
      <c r="FL31" s="480"/>
      <c r="FM31" s="480"/>
      <c r="FN31" s="480"/>
      <c r="FO31" s="480"/>
      <c r="FP31" s="480"/>
      <c r="FQ31" s="480"/>
      <c r="FR31" s="480"/>
      <c r="FS31" s="480"/>
      <c r="FT31" s="480"/>
      <c r="FU31" s="480"/>
      <c r="FV31" s="480"/>
      <c r="FW31" s="480"/>
      <c r="FX31" s="480"/>
      <c r="FY31" s="480"/>
      <c r="FZ31" s="480"/>
      <c r="GA31" s="480"/>
      <c r="GB31" s="480"/>
      <c r="GC31" s="480"/>
      <c r="GD31" s="480"/>
      <c r="GE31" s="480"/>
      <c r="GF31" s="480"/>
      <c r="GG31" s="480"/>
      <c r="GH31" s="480"/>
      <c r="GI31" s="480"/>
      <c r="GJ31" s="480"/>
      <c r="GK31" s="480"/>
      <c r="GL31" s="480"/>
      <c r="GM31" s="480"/>
      <c r="GN31" s="480"/>
      <c r="GO31" s="480"/>
      <c r="GP31" s="480"/>
      <c r="GQ31" s="480"/>
      <c r="GR31" s="480"/>
      <c r="GS31" s="480"/>
      <c r="GT31" s="480"/>
      <c r="GU31" s="480"/>
      <c r="GV31" s="480"/>
      <c r="GW31" s="480"/>
      <c r="GX31" s="480"/>
      <c r="GY31" s="480"/>
      <c r="GZ31" s="480"/>
      <c r="HA31" s="480"/>
      <c r="HB31" s="480"/>
      <c r="HC31" s="480"/>
      <c r="HD31" s="480"/>
      <c r="HE31" s="480"/>
      <c r="HF31" s="480"/>
      <c r="HG31" s="480"/>
      <c r="HH31" s="480"/>
      <c r="HI31" s="480"/>
      <c r="HJ31" s="480"/>
      <c r="HK31" s="480"/>
      <c r="HL31" s="480"/>
      <c r="HM31" s="480"/>
      <c r="HN31" s="480"/>
      <c r="HO31" s="480"/>
      <c r="HP31" s="480"/>
      <c r="HQ31" s="480"/>
      <c r="HR31" s="480"/>
      <c r="HS31" s="480"/>
      <c r="HT31" s="480"/>
      <c r="HU31" s="480"/>
      <c r="HV31" s="480"/>
      <c r="HW31" s="480"/>
      <c r="HX31" s="480"/>
      <c r="HY31" s="480"/>
      <c r="HZ31" s="480"/>
      <c r="IA31" s="480"/>
      <c r="IB31" s="480"/>
      <c r="IC31" s="480"/>
      <c r="ID31" s="480"/>
      <c r="IE31" s="480"/>
      <c r="IF31" s="480"/>
      <c r="IG31" s="480"/>
      <c r="IH31" s="480"/>
      <c r="II31" s="480"/>
    </row>
    <row r="32" spans="2:243" s="468" customFormat="1" ht="15.75" customHeight="1">
      <c r="B32" s="523"/>
      <c r="C32" s="533"/>
      <c r="D32" s="533"/>
      <c r="E32" s="521"/>
      <c r="F32" s="523"/>
      <c r="G32" s="533"/>
      <c r="H32" s="533"/>
      <c r="I32" s="521"/>
      <c r="J32" s="522"/>
      <c r="K32" s="523"/>
      <c r="L32" s="524" t="s">
        <v>25</v>
      </c>
      <c r="M32" s="524"/>
      <c r="N32" s="525"/>
      <c r="O32" s="562" t="s">
        <v>34</v>
      </c>
      <c r="P32" s="565"/>
      <c r="Q32" s="595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0"/>
      <c r="CW32" s="480"/>
      <c r="CX32" s="480"/>
      <c r="CY32" s="480"/>
      <c r="CZ32" s="480"/>
      <c r="DA32" s="480"/>
      <c r="DB32" s="480"/>
      <c r="DC32" s="480"/>
      <c r="DD32" s="480"/>
      <c r="DE32" s="480"/>
      <c r="DF32" s="480"/>
      <c r="DG32" s="480"/>
      <c r="DH32" s="480"/>
      <c r="DI32" s="480"/>
      <c r="DJ32" s="480"/>
      <c r="DK32" s="480"/>
      <c r="DL32" s="480"/>
      <c r="DM32" s="480"/>
      <c r="DN32" s="480"/>
      <c r="DO32" s="480"/>
      <c r="DP32" s="480"/>
      <c r="DQ32" s="480"/>
      <c r="DR32" s="480"/>
      <c r="DS32" s="480"/>
      <c r="DT32" s="480"/>
      <c r="DU32" s="480"/>
      <c r="DV32" s="480"/>
      <c r="DW32" s="480"/>
      <c r="DX32" s="480"/>
      <c r="DY32" s="480"/>
      <c r="DZ32" s="480"/>
      <c r="EA32" s="480"/>
      <c r="EB32" s="480"/>
      <c r="EC32" s="480"/>
      <c r="ED32" s="480"/>
      <c r="EE32" s="480"/>
      <c r="EF32" s="480"/>
      <c r="EG32" s="480"/>
      <c r="EH32" s="480"/>
      <c r="EI32" s="480"/>
      <c r="EJ32" s="480"/>
      <c r="EK32" s="480"/>
      <c r="EL32" s="480"/>
      <c r="EM32" s="480"/>
      <c r="EN32" s="480"/>
      <c r="EO32" s="480"/>
      <c r="EP32" s="480"/>
      <c r="EQ32" s="480"/>
      <c r="ER32" s="480"/>
      <c r="ES32" s="480"/>
      <c r="ET32" s="480"/>
      <c r="EU32" s="480"/>
      <c r="EV32" s="480"/>
      <c r="EW32" s="480"/>
      <c r="EX32" s="480"/>
      <c r="EY32" s="480"/>
      <c r="EZ32" s="480"/>
      <c r="FA32" s="480"/>
      <c r="FB32" s="480"/>
      <c r="FC32" s="480"/>
      <c r="FD32" s="480"/>
      <c r="FE32" s="480"/>
      <c r="FF32" s="480"/>
      <c r="FG32" s="480"/>
      <c r="FH32" s="480"/>
      <c r="FI32" s="480"/>
      <c r="FJ32" s="480"/>
      <c r="FK32" s="480"/>
      <c r="FL32" s="480"/>
      <c r="FM32" s="480"/>
      <c r="FN32" s="480"/>
      <c r="FO32" s="480"/>
      <c r="FP32" s="480"/>
      <c r="FQ32" s="480"/>
      <c r="FR32" s="480"/>
      <c r="FS32" s="480"/>
      <c r="FT32" s="480"/>
      <c r="FU32" s="480"/>
      <c r="FV32" s="480"/>
      <c r="FW32" s="480"/>
      <c r="FX32" s="480"/>
      <c r="FY32" s="480"/>
      <c r="FZ32" s="480"/>
      <c r="GA32" s="480"/>
      <c r="GB32" s="480"/>
      <c r="GC32" s="480"/>
      <c r="GD32" s="480"/>
      <c r="GE32" s="480"/>
      <c r="GF32" s="480"/>
      <c r="GG32" s="480"/>
      <c r="GH32" s="480"/>
      <c r="GI32" s="480"/>
      <c r="GJ32" s="480"/>
      <c r="GK32" s="480"/>
      <c r="GL32" s="480"/>
      <c r="GM32" s="480"/>
      <c r="GN32" s="480"/>
      <c r="GO32" s="480"/>
      <c r="GP32" s="480"/>
      <c r="GQ32" s="480"/>
      <c r="GR32" s="480"/>
      <c r="GS32" s="480"/>
      <c r="GT32" s="480"/>
      <c r="GU32" s="480"/>
      <c r="GV32" s="480"/>
      <c r="GW32" s="480"/>
      <c r="GX32" s="480"/>
      <c r="GY32" s="480"/>
      <c r="GZ32" s="480"/>
      <c r="HA32" s="480"/>
      <c r="HB32" s="480"/>
      <c r="HC32" s="480"/>
      <c r="HD32" s="480"/>
      <c r="HE32" s="480"/>
      <c r="HF32" s="480"/>
      <c r="HG32" s="480"/>
      <c r="HH32" s="480"/>
      <c r="HI32" s="480"/>
      <c r="HJ32" s="480"/>
      <c r="HK32" s="480"/>
      <c r="HL32" s="480"/>
      <c r="HM32" s="480"/>
      <c r="HN32" s="480"/>
      <c r="HO32" s="480"/>
      <c r="HP32" s="480"/>
      <c r="HQ32" s="480"/>
      <c r="HR32" s="480"/>
      <c r="HS32" s="480"/>
      <c r="HT32" s="480"/>
      <c r="HU32" s="480"/>
      <c r="HV32" s="480"/>
      <c r="HW32" s="480"/>
      <c r="HX32" s="480"/>
      <c r="HY32" s="480"/>
      <c r="HZ32" s="480"/>
      <c r="IA32" s="480"/>
      <c r="IB32" s="480"/>
      <c r="IC32" s="480"/>
      <c r="ID32" s="480"/>
      <c r="IE32" s="480"/>
      <c r="IF32" s="480"/>
      <c r="IG32" s="480"/>
      <c r="IH32" s="480"/>
      <c r="II32" s="480"/>
    </row>
    <row r="33" spans="2:243" s="468" customFormat="1" ht="15.75" customHeight="1">
      <c r="B33" s="523"/>
      <c r="C33" s="533"/>
      <c r="D33" s="533"/>
      <c r="E33" s="521"/>
      <c r="F33" s="523"/>
      <c r="G33" s="533"/>
      <c r="H33" s="533"/>
      <c r="I33" s="521"/>
      <c r="J33" s="522"/>
      <c r="K33" s="523"/>
      <c r="L33" s="524" t="s">
        <v>27</v>
      </c>
      <c r="M33" s="524"/>
      <c r="N33" s="525"/>
      <c r="O33" s="562" t="s">
        <v>52</v>
      </c>
      <c r="P33" s="565"/>
      <c r="Q33" s="595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0"/>
      <c r="DX33" s="480"/>
      <c r="DY33" s="480"/>
      <c r="DZ33" s="480"/>
      <c r="EA33" s="480"/>
      <c r="EB33" s="480"/>
      <c r="EC33" s="480"/>
      <c r="ED33" s="480"/>
      <c r="EE33" s="480"/>
      <c r="EF33" s="480"/>
      <c r="EG33" s="480"/>
      <c r="EH33" s="480"/>
      <c r="EI33" s="480"/>
      <c r="EJ33" s="480"/>
      <c r="EK33" s="480"/>
      <c r="EL33" s="480"/>
      <c r="EM33" s="480"/>
      <c r="EN33" s="480"/>
      <c r="EO33" s="480"/>
      <c r="EP33" s="480"/>
      <c r="EQ33" s="480"/>
      <c r="ER33" s="480"/>
      <c r="ES33" s="480"/>
      <c r="ET33" s="480"/>
      <c r="EU33" s="480"/>
      <c r="EV33" s="480"/>
      <c r="EW33" s="480"/>
      <c r="EX33" s="480"/>
      <c r="EY33" s="480"/>
      <c r="EZ33" s="480"/>
      <c r="FA33" s="480"/>
      <c r="FB33" s="480"/>
      <c r="FC33" s="480"/>
      <c r="FD33" s="480"/>
      <c r="FE33" s="480"/>
      <c r="FF33" s="480"/>
      <c r="FG33" s="480"/>
      <c r="FH33" s="480"/>
      <c r="FI33" s="480"/>
      <c r="FJ33" s="480"/>
      <c r="FK33" s="480"/>
      <c r="FL33" s="480"/>
      <c r="FM33" s="480"/>
      <c r="FN33" s="480"/>
      <c r="FO33" s="480"/>
      <c r="FP33" s="480"/>
      <c r="FQ33" s="480"/>
      <c r="FR33" s="480"/>
      <c r="FS33" s="480"/>
      <c r="FT33" s="480"/>
      <c r="FU33" s="480"/>
      <c r="FV33" s="480"/>
      <c r="FW33" s="480"/>
      <c r="FX33" s="480"/>
      <c r="FY33" s="480"/>
      <c r="FZ33" s="480"/>
      <c r="GA33" s="480"/>
      <c r="GB33" s="480"/>
      <c r="GC33" s="480"/>
      <c r="GD33" s="480"/>
      <c r="GE33" s="480"/>
      <c r="GF33" s="480"/>
      <c r="GG33" s="480"/>
      <c r="GH33" s="480"/>
      <c r="GI33" s="480"/>
      <c r="GJ33" s="480"/>
      <c r="GK33" s="480"/>
      <c r="GL33" s="480"/>
      <c r="GM33" s="480"/>
      <c r="GN33" s="480"/>
      <c r="GO33" s="480"/>
      <c r="GP33" s="480"/>
      <c r="GQ33" s="480"/>
      <c r="GR33" s="480"/>
      <c r="GS33" s="480"/>
      <c r="GT33" s="480"/>
      <c r="GU33" s="480"/>
      <c r="GV33" s="480"/>
      <c r="GW33" s="480"/>
      <c r="GX33" s="480"/>
      <c r="GY33" s="480"/>
      <c r="GZ33" s="480"/>
      <c r="HA33" s="480"/>
      <c r="HB33" s="480"/>
      <c r="HC33" s="480"/>
      <c r="HD33" s="480"/>
      <c r="HE33" s="480"/>
      <c r="HF33" s="480"/>
      <c r="HG33" s="480"/>
      <c r="HH33" s="480"/>
      <c r="HI33" s="480"/>
      <c r="HJ33" s="480"/>
      <c r="HK33" s="480"/>
      <c r="HL33" s="480"/>
      <c r="HM33" s="480"/>
      <c r="HN33" s="480"/>
      <c r="HO33" s="480"/>
      <c r="HP33" s="480"/>
      <c r="HQ33" s="480"/>
      <c r="HR33" s="480"/>
      <c r="HS33" s="480"/>
      <c r="HT33" s="480"/>
      <c r="HU33" s="480"/>
      <c r="HV33" s="480"/>
      <c r="HW33" s="480"/>
      <c r="HX33" s="480"/>
      <c r="HY33" s="480"/>
      <c r="HZ33" s="480"/>
      <c r="IA33" s="480"/>
      <c r="IB33" s="480"/>
      <c r="IC33" s="480"/>
      <c r="ID33" s="480"/>
      <c r="IE33" s="480"/>
      <c r="IF33" s="480"/>
      <c r="IG33" s="480"/>
      <c r="IH33" s="480"/>
      <c r="II33" s="480"/>
    </row>
    <row r="34" spans="2:243" s="468" customFormat="1" ht="15.75" customHeight="1">
      <c r="B34" s="523" t="s">
        <v>0</v>
      </c>
      <c r="C34" s="533" t="s">
        <v>0</v>
      </c>
      <c r="D34" s="533" t="s">
        <v>0</v>
      </c>
      <c r="E34" s="521" t="s">
        <v>0</v>
      </c>
      <c r="F34" s="523" t="s">
        <v>0</v>
      </c>
      <c r="G34" s="533" t="s">
        <v>0</v>
      </c>
      <c r="H34" s="533" t="s">
        <v>0</v>
      </c>
      <c r="I34" s="521" t="s">
        <v>0</v>
      </c>
      <c r="J34" s="522" t="s">
        <v>0</v>
      </c>
      <c r="K34" s="523" t="s">
        <v>0</v>
      </c>
      <c r="L34" s="524" t="s">
        <v>35</v>
      </c>
      <c r="M34" s="524" t="s">
        <v>0</v>
      </c>
      <c r="N34" s="525" t="s">
        <v>0</v>
      </c>
      <c r="O34" s="562" t="s">
        <v>36</v>
      </c>
      <c r="P34" s="565">
        <f>'[1]2013 EKLEME YAP.TALEP ED.'!P19+'[1]2013 EKLEME YAP.TALEP ED.'!P38+'[1]2013 EKLEME YAP.TALEP ED.'!P52+'[1]2013 EKLEME YAP.TALEP ED.'!P65+'[1]2013 EKLEME YAP.TALEP ED.'!P78+'[1]2013 EKLEME YAP.TALEP ED.'!P91+'[1]2013 EKLEME YAP.TALEP ED.'!P104+'[1]2013 EKLEME YAP.TALEP ED.'!P117+'[1]2013 EKLEME YAP.TALEP ED.'!P130+'[1]2013 EKLEME YAP.TALEP ED.'!P143+'[1]2013 EKLEME YAP.TALEP ED.'!P156+'[1]2013 EKLEME YAP.TALEP ED.'!P169+'[1]2013 EKLEME YAP.TALEP ED.'!P182+'[1]2013 EKLEME YAP.TALEP ED.'!P195</f>
        <v>0</v>
      </c>
      <c r="Q34" s="565">
        <f>'[1]2013 EKLEME YAP.TALEP ED.'!U19+'[1]2013 EKLEME YAP.TALEP ED.'!U38+'[1]2013 EKLEME YAP.TALEP ED.'!U52+'[1]2013 EKLEME YAP.TALEP ED.'!U65+'[1]2013 EKLEME YAP.TALEP ED.'!U78+'[1]2013 EKLEME YAP.TALEP ED.'!U91+'[1]2013 EKLEME YAP.TALEP ED.'!U104+'[1]2013 EKLEME YAP.TALEP ED.'!U117+'[1]2013 EKLEME YAP.TALEP ED.'!U130+'[1]2013 EKLEME YAP.TALEP ED.'!U143+'[1]2013 EKLEME YAP.TALEP ED.'!U156+'[1]2013 EKLEME YAP.TALEP ED.'!U169+'[1]2013 EKLEME YAP.TALEP ED.'!U182+'[1]2013 EKLEME YAP.TALEP ED.'!U195</f>
        <v>0</v>
      </c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80"/>
      <c r="EB34" s="480"/>
      <c r="EC34" s="480"/>
      <c r="ED34" s="480"/>
      <c r="EE34" s="480"/>
      <c r="EF34" s="480"/>
      <c r="EG34" s="480"/>
      <c r="EH34" s="480"/>
      <c r="EI34" s="480"/>
      <c r="EJ34" s="480"/>
      <c r="EK34" s="480"/>
      <c r="EL34" s="480"/>
      <c r="EM34" s="480"/>
      <c r="EN34" s="480"/>
      <c r="EO34" s="480"/>
      <c r="EP34" s="480"/>
      <c r="EQ34" s="480"/>
      <c r="ER34" s="480"/>
      <c r="ES34" s="480"/>
      <c r="ET34" s="480"/>
      <c r="EU34" s="480"/>
      <c r="EV34" s="480"/>
      <c r="EW34" s="480"/>
      <c r="EX34" s="480"/>
      <c r="EY34" s="480"/>
      <c r="EZ34" s="480"/>
      <c r="FA34" s="480"/>
      <c r="FB34" s="480"/>
      <c r="FC34" s="480"/>
      <c r="FD34" s="480"/>
      <c r="FE34" s="480"/>
      <c r="FF34" s="480"/>
      <c r="FG34" s="480"/>
      <c r="FH34" s="480"/>
      <c r="FI34" s="480"/>
      <c r="FJ34" s="480"/>
      <c r="FK34" s="480"/>
      <c r="FL34" s="480"/>
      <c r="FM34" s="480"/>
      <c r="FN34" s="480"/>
      <c r="FO34" s="480"/>
      <c r="FP34" s="480"/>
      <c r="FQ34" s="480"/>
      <c r="FR34" s="480"/>
      <c r="FS34" s="480"/>
      <c r="FT34" s="480"/>
      <c r="FU34" s="480"/>
      <c r="FV34" s="480"/>
      <c r="FW34" s="480"/>
      <c r="FX34" s="480"/>
      <c r="FY34" s="480"/>
      <c r="FZ34" s="480"/>
      <c r="GA34" s="480"/>
      <c r="GB34" s="480"/>
      <c r="GC34" s="480"/>
      <c r="GD34" s="480"/>
      <c r="GE34" s="480"/>
      <c r="GF34" s="480"/>
      <c r="GG34" s="480"/>
      <c r="GH34" s="480"/>
      <c r="GI34" s="480"/>
      <c r="GJ34" s="480"/>
      <c r="GK34" s="480"/>
      <c r="GL34" s="480"/>
      <c r="GM34" s="480"/>
      <c r="GN34" s="480"/>
      <c r="GO34" s="480"/>
      <c r="GP34" s="480"/>
      <c r="GQ34" s="480"/>
      <c r="GR34" s="480"/>
      <c r="GS34" s="480"/>
      <c r="GT34" s="480"/>
      <c r="GU34" s="480"/>
      <c r="GV34" s="480"/>
      <c r="GW34" s="480"/>
      <c r="GX34" s="480"/>
      <c r="GY34" s="480"/>
      <c r="GZ34" s="480"/>
      <c r="HA34" s="480"/>
      <c r="HB34" s="480"/>
      <c r="HC34" s="480"/>
      <c r="HD34" s="480"/>
      <c r="HE34" s="480"/>
      <c r="HF34" s="480"/>
      <c r="HG34" s="480"/>
      <c r="HH34" s="480"/>
      <c r="HI34" s="480"/>
      <c r="HJ34" s="480"/>
      <c r="HK34" s="480"/>
      <c r="HL34" s="480"/>
      <c r="HM34" s="480"/>
      <c r="HN34" s="480"/>
      <c r="HO34" s="480"/>
      <c r="HP34" s="480"/>
      <c r="HQ34" s="480"/>
      <c r="HR34" s="480"/>
      <c r="HS34" s="480"/>
      <c r="HT34" s="480"/>
      <c r="HU34" s="480"/>
      <c r="HV34" s="480"/>
      <c r="HW34" s="480"/>
      <c r="HX34" s="480"/>
      <c r="HY34" s="480"/>
      <c r="HZ34" s="480"/>
      <c r="IA34" s="480"/>
      <c r="IB34" s="480"/>
      <c r="IC34" s="480"/>
      <c r="ID34" s="480"/>
      <c r="IE34" s="480"/>
      <c r="IF34" s="480"/>
      <c r="IG34" s="480"/>
      <c r="IH34" s="480"/>
      <c r="II34" s="480"/>
    </row>
    <row r="35" spans="2:243" s="468" customFormat="1" ht="17.25" customHeight="1" thickBot="1">
      <c r="B35" s="529" t="s">
        <v>0</v>
      </c>
      <c r="C35" s="566" t="s">
        <v>0</v>
      </c>
      <c r="D35" s="566" t="s">
        <v>0</v>
      </c>
      <c r="E35" s="527" t="s">
        <v>0</v>
      </c>
      <c r="F35" s="529" t="s">
        <v>0</v>
      </c>
      <c r="G35" s="566" t="s">
        <v>0</v>
      </c>
      <c r="H35" s="566" t="s">
        <v>0</v>
      </c>
      <c r="I35" s="527" t="s">
        <v>0</v>
      </c>
      <c r="J35" s="528" t="s">
        <v>0</v>
      </c>
      <c r="K35" s="529" t="s">
        <v>0</v>
      </c>
      <c r="L35" s="530" t="s">
        <v>38</v>
      </c>
      <c r="M35" s="530" t="s">
        <v>0</v>
      </c>
      <c r="N35" s="531" t="s">
        <v>0</v>
      </c>
      <c r="O35" s="567" t="s">
        <v>39</v>
      </c>
      <c r="P35" s="568">
        <f>'[1]2013 EKLEME YAP.TALEP ED.'!P20+'[1]2013 EKLEME YAP.TALEP ED.'!P39+'[1]2013 EKLEME YAP.TALEP ED.'!P53+'[1]2013 EKLEME YAP.TALEP ED.'!P66+'[1]2013 EKLEME YAP.TALEP ED.'!P79+'[1]2013 EKLEME YAP.TALEP ED.'!P92+'[1]2013 EKLEME YAP.TALEP ED.'!P105+'[1]2013 EKLEME YAP.TALEP ED.'!P118+'[1]2013 EKLEME YAP.TALEP ED.'!P131+'[1]2013 EKLEME YAP.TALEP ED.'!P144+'[1]2013 EKLEME YAP.TALEP ED.'!P157+'[1]2013 EKLEME YAP.TALEP ED.'!P170+'[1]2013 EKLEME YAP.TALEP ED.'!P183+'[1]2013 EKLEME YAP.TALEP ED.'!P196</f>
        <v>0</v>
      </c>
      <c r="Q35" s="568">
        <f>'[1]2013 EKLEME YAP.TALEP ED.'!U20+'[1]2013 EKLEME YAP.TALEP ED.'!U39+'[1]2013 EKLEME YAP.TALEP ED.'!U53+'[1]2013 EKLEME YAP.TALEP ED.'!U66+'[1]2013 EKLEME YAP.TALEP ED.'!U79+'[1]2013 EKLEME YAP.TALEP ED.'!U92+'[1]2013 EKLEME YAP.TALEP ED.'!U105+'[1]2013 EKLEME YAP.TALEP ED.'!U118+'[1]2013 EKLEME YAP.TALEP ED.'!U131+'[1]2013 EKLEME YAP.TALEP ED.'!U144+'[1]2013 EKLEME YAP.TALEP ED.'!U157+'[1]2013 EKLEME YAP.TALEP ED.'!U170+'[1]2013 EKLEME YAP.TALEP ED.'!U183+'[1]2013 EKLEME YAP.TALEP ED.'!U196</f>
        <v>0</v>
      </c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  <c r="EE35" s="480"/>
      <c r="EF35" s="480"/>
      <c r="EG35" s="480"/>
      <c r="EH35" s="480"/>
      <c r="EI35" s="480"/>
      <c r="EJ35" s="480"/>
      <c r="EK35" s="480"/>
      <c r="EL35" s="480"/>
      <c r="EM35" s="480"/>
      <c r="EN35" s="480"/>
      <c r="EO35" s="480"/>
      <c r="EP35" s="480"/>
      <c r="EQ35" s="480"/>
      <c r="ER35" s="480"/>
      <c r="ES35" s="480"/>
      <c r="ET35" s="480"/>
      <c r="EU35" s="480"/>
      <c r="EV35" s="480"/>
      <c r="EW35" s="480"/>
      <c r="EX35" s="480"/>
      <c r="EY35" s="480"/>
      <c r="EZ35" s="480"/>
      <c r="FA35" s="480"/>
      <c r="FB35" s="480"/>
      <c r="FC35" s="480"/>
      <c r="FD35" s="480"/>
      <c r="FE35" s="480"/>
      <c r="FF35" s="480"/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0"/>
      <c r="FR35" s="480"/>
      <c r="FS35" s="480"/>
      <c r="FT35" s="480"/>
      <c r="FU35" s="480"/>
      <c r="FV35" s="480"/>
      <c r="FW35" s="480"/>
      <c r="FX35" s="480"/>
      <c r="FY35" s="480"/>
      <c r="FZ35" s="480"/>
      <c r="GA35" s="480"/>
      <c r="GB35" s="480"/>
      <c r="GC35" s="480"/>
      <c r="GD35" s="480"/>
      <c r="GE35" s="480"/>
      <c r="GF35" s="480"/>
      <c r="GG35" s="480"/>
      <c r="GH35" s="480"/>
      <c r="GI35" s="480"/>
      <c r="GJ35" s="480"/>
      <c r="GK35" s="480"/>
      <c r="GL35" s="480"/>
      <c r="GM35" s="480"/>
      <c r="GN35" s="480"/>
      <c r="GO35" s="480"/>
      <c r="GP35" s="480"/>
      <c r="GQ35" s="480"/>
      <c r="GR35" s="480"/>
      <c r="GS35" s="480"/>
      <c r="GT35" s="480"/>
      <c r="GU35" s="480"/>
      <c r="GV35" s="480"/>
      <c r="GW35" s="480"/>
      <c r="GX35" s="480"/>
      <c r="GY35" s="480"/>
      <c r="GZ35" s="480"/>
      <c r="HA35" s="480"/>
      <c r="HB35" s="480"/>
      <c r="HC35" s="480"/>
      <c r="HD35" s="480"/>
      <c r="HE35" s="480"/>
      <c r="HF35" s="480"/>
      <c r="HG35" s="480"/>
      <c r="HH35" s="480"/>
      <c r="HI35" s="480"/>
      <c r="HJ35" s="480"/>
      <c r="HK35" s="480"/>
      <c r="HL35" s="480"/>
      <c r="HM35" s="480"/>
      <c r="HN35" s="480"/>
      <c r="HO35" s="480"/>
      <c r="HP35" s="480"/>
      <c r="HQ35" s="480"/>
      <c r="HR35" s="480"/>
      <c r="HS35" s="480"/>
      <c r="HT35" s="480"/>
      <c r="HU35" s="480"/>
      <c r="HV35" s="480"/>
      <c r="HW35" s="480"/>
      <c r="HX35" s="480"/>
      <c r="HY35" s="480"/>
      <c r="HZ35" s="480"/>
      <c r="IA35" s="480"/>
      <c r="IB35" s="480"/>
      <c r="IC35" s="480"/>
      <c r="ID35" s="480"/>
      <c r="IE35" s="480"/>
      <c r="IF35" s="480"/>
      <c r="IG35" s="480"/>
      <c r="IH35" s="480"/>
      <c r="II35" s="480"/>
    </row>
    <row r="36" spans="2:243" s="468" customFormat="1" ht="17.25" customHeight="1" thickBot="1">
      <c r="B36" s="596"/>
      <c r="C36" s="597"/>
      <c r="D36" s="597"/>
      <c r="E36" s="597"/>
      <c r="F36" s="597"/>
      <c r="G36" s="597"/>
      <c r="H36" s="597"/>
      <c r="I36" s="597"/>
      <c r="J36" s="597"/>
      <c r="K36" s="597"/>
      <c r="L36" s="598" t="s">
        <v>19</v>
      </c>
      <c r="M36" s="598"/>
      <c r="N36" s="598"/>
      <c r="O36" s="599" t="s">
        <v>51</v>
      </c>
      <c r="P36" s="600"/>
      <c r="Q36" s="601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0"/>
      <c r="DO36" s="480"/>
      <c r="DP36" s="480"/>
      <c r="DQ36" s="480"/>
      <c r="DR36" s="480"/>
      <c r="DS36" s="480"/>
      <c r="DT36" s="480"/>
      <c r="DU36" s="480"/>
      <c r="DV36" s="480"/>
      <c r="DW36" s="480"/>
      <c r="DX36" s="480"/>
      <c r="DY36" s="480"/>
      <c r="DZ36" s="480"/>
      <c r="EA36" s="480"/>
      <c r="EB36" s="480"/>
      <c r="EC36" s="480"/>
      <c r="ED36" s="480"/>
      <c r="EE36" s="480"/>
      <c r="EF36" s="480"/>
      <c r="EG36" s="480"/>
      <c r="EH36" s="480"/>
      <c r="EI36" s="480"/>
      <c r="EJ36" s="480"/>
      <c r="EK36" s="480"/>
      <c r="EL36" s="480"/>
      <c r="EM36" s="480"/>
      <c r="EN36" s="480"/>
      <c r="EO36" s="480"/>
      <c r="EP36" s="480"/>
      <c r="EQ36" s="480"/>
      <c r="ER36" s="480"/>
      <c r="ES36" s="480"/>
      <c r="ET36" s="480"/>
      <c r="EU36" s="480"/>
      <c r="EV36" s="480"/>
      <c r="EW36" s="480"/>
      <c r="EX36" s="480"/>
      <c r="EY36" s="480"/>
      <c r="EZ36" s="480"/>
      <c r="FA36" s="480"/>
      <c r="FB36" s="480"/>
      <c r="FC36" s="480"/>
      <c r="FD36" s="480"/>
      <c r="FE36" s="480"/>
      <c r="FF36" s="480"/>
      <c r="FG36" s="480"/>
      <c r="FH36" s="480"/>
      <c r="FI36" s="480"/>
      <c r="FJ36" s="480"/>
      <c r="FK36" s="480"/>
      <c r="FL36" s="480"/>
      <c r="FM36" s="480"/>
      <c r="FN36" s="480"/>
      <c r="FO36" s="480"/>
      <c r="FP36" s="480"/>
      <c r="FQ36" s="480"/>
      <c r="FR36" s="480"/>
      <c r="FS36" s="480"/>
      <c r="FT36" s="480"/>
      <c r="FU36" s="480"/>
      <c r="FV36" s="480"/>
      <c r="FW36" s="480"/>
      <c r="FX36" s="480"/>
      <c r="FY36" s="480"/>
      <c r="FZ36" s="480"/>
      <c r="GA36" s="480"/>
      <c r="GB36" s="480"/>
      <c r="GC36" s="480"/>
      <c r="GD36" s="480"/>
      <c r="GE36" s="480"/>
      <c r="GF36" s="480"/>
      <c r="GG36" s="480"/>
      <c r="GH36" s="480"/>
      <c r="GI36" s="480"/>
      <c r="GJ36" s="480"/>
      <c r="GK36" s="480"/>
      <c r="GL36" s="480"/>
      <c r="GM36" s="480"/>
      <c r="GN36" s="480"/>
      <c r="GO36" s="480"/>
      <c r="GP36" s="480"/>
      <c r="GQ36" s="480"/>
      <c r="GR36" s="480"/>
      <c r="GS36" s="480"/>
      <c r="GT36" s="480"/>
      <c r="GU36" s="480"/>
      <c r="GV36" s="480"/>
      <c r="GW36" s="480"/>
      <c r="GX36" s="480"/>
      <c r="GY36" s="480"/>
      <c r="GZ36" s="480"/>
      <c r="HA36" s="480"/>
      <c r="HB36" s="480"/>
      <c r="HC36" s="480"/>
      <c r="HD36" s="480"/>
      <c r="HE36" s="480"/>
      <c r="HF36" s="480"/>
      <c r="HG36" s="480"/>
      <c r="HH36" s="480"/>
      <c r="HI36" s="480"/>
      <c r="HJ36" s="480"/>
      <c r="HK36" s="480"/>
      <c r="HL36" s="480"/>
      <c r="HM36" s="480"/>
      <c r="HN36" s="480"/>
      <c r="HO36" s="480"/>
      <c r="HP36" s="480"/>
      <c r="HQ36" s="480"/>
      <c r="HR36" s="480"/>
      <c r="HS36" s="480"/>
      <c r="HT36" s="480"/>
      <c r="HU36" s="480"/>
      <c r="HV36" s="480"/>
      <c r="HW36" s="480"/>
      <c r="HX36" s="480"/>
      <c r="HY36" s="480"/>
      <c r="HZ36" s="480"/>
      <c r="IA36" s="480"/>
      <c r="IB36" s="480"/>
      <c r="IC36" s="480"/>
      <c r="ID36" s="480"/>
      <c r="IE36" s="480"/>
      <c r="IF36" s="480"/>
      <c r="IG36" s="480"/>
      <c r="IH36" s="480"/>
      <c r="II36" s="480"/>
    </row>
    <row r="37" spans="2:243" s="468" customFormat="1" ht="17.25" customHeight="1" thickBot="1"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1"/>
      <c r="M37" s="571"/>
      <c r="N37" s="571"/>
      <c r="O37" s="572"/>
      <c r="P37" s="573"/>
      <c r="Q37" s="573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80"/>
      <c r="EB37" s="480"/>
      <c r="EC37" s="480"/>
      <c r="ED37" s="480"/>
      <c r="EE37" s="480"/>
      <c r="EF37" s="480"/>
      <c r="EG37" s="480"/>
      <c r="EH37" s="480"/>
      <c r="EI37" s="480"/>
      <c r="EJ37" s="480"/>
      <c r="EK37" s="480"/>
      <c r="EL37" s="480"/>
      <c r="EM37" s="480"/>
      <c r="EN37" s="480"/>
      <c r="EO37" s="480"/>
      <c r="EP37" s="480"/>
      <c r="EQ37" s="480"/>
      <c r="ER37" s="480"/>
      <c r="ES37" s="480"/>
      <c r="ET37" s="480"/>
      <c r="EU37" s="480"/>
      <c r="EV37" s="480"/>
      <c r="EW37" s="480"/>
      <c r="EX37" s="480"/>
      <c r="EY37" s="480"/>
      <c r="EZ37" s="480"/>
      <c r="FA37" s="480"/>
      <c r="FB37" s="480"/>
      <c r="FC37" s="480"/>
      <c r="FD37" s="480"/>
      <c r="FE37" s="480"/>
      <c r="FF37" s="480"/>
      <c r="FG37" s="480"/>
      <c r="FH37" s="480"/>
      <c r="FI37" s="480"/>
      <c r="FJ37" s="480"/>
      <c r="FK37" s="480"/>
      <c r="FL37" s="480"/>
      <c r="FM37" s="480"/>
      <c r="FN37" s="480"/>
      <c r="FO37" s="480"/>
      <c r="FP37" s="480"/>
      <c r="FQ37" s="480"/>
      <c r="FR37" s="480"/>
      <c r="FS37" s="480"/>
      <c r="FT37" s="480"/>
      <c r="FU37" s="480"/>
      <c r="FV37" s="480"/>
      <c r="FW37" s="480"/>
      <c r="FX37" s="480"/>
      <c r="FY37" s="480"/>
      <c r="FZ37" s="480"/>
      <c r="GA37" s="480"/>
      <c r="GB37" s="480"/>
      <c r="GC37" s="480"/>
      <c r="GD37" s="480"/>
      <c r="GE37" s="480"/>
      <c r="GF37" s="480"/>
      <c r="GG37" s="480"/>
      <c r="GH37" s="480"/>
      <c r="GI37" s="480"/>
      <c r="GJ37" s="480"/>
      <c r="GK37" s="480"/>
      <c r="GL37" s="480"/>
      <c r="GM37" s="480"/>
      <c r="GN37" s="480"/>
      <c r="GO37" s="480"/>
      <c r="GP37" s="480"/>
      <c r="GQ37" s="480"/>
      <c r="GR37" s="480"/>
      <c r="GS37" s="480"/>
      <c r="GT37" s="480"/>
      <c r="GU37" s="480"/>
      <c r="GV37" s="480"/>
      <c r="GW37" s="480"/>
      <c r="GX37" s="480"/>
      <c r="GY37" s="480"/>
      <c r="GZ37" s="480"/>
      <c r="HA37" s="480"/>
      <c r="HB37" s="480"/>
      <c r="HC37" s="480"/>
      <c r="HD37" s="480"/>
      <c r="HE37" s="480"/>
      <c r="HF37" s="480"/>
      <c r="HG37" s="480"/>
      <c r="HH37" s="480"/>
      <c r="HI37" s="480"/>
      <c r="HJ37" s="480"/>
      <c r="HK37" s="480"/>
      <c r="HL37" s="480"/>
      <c r="HM37" s="480"/>
      <c r="HN37" s="480"/>
      <c r="HO37" s="480"/>
      <c r="HP37" s="480"/>
      <c r="HQ37" s="480"/>
      <c r="HR37" s="480"/>
      <c r="HS37" s="480"/>
      <c r="HT37" s="480"/>
      <c r="HU37" s="480"/>
      <c r="HV37" s="480"/>
      <c r="HW37" s="480"/>
      <c r="HX37" s="480"/>
      <c r="HY37" s="480"/>
      <c r="HZ37" s="480"/>
      <c r="IA37" s="480"/>
      <c r="IB37" s="480"/>
      <c r="IC37" s="480"/>
      <c r="ID37" s="480"/>
      <c r="IE37" s="480"/>
      <c r="IF37" s="480"/>
      <c r="IG37" s="480"/>
      <c r="IH37" s="480"/>
      <c r="II37" s="480"/>
    </row>
    <row r="38" spans="2:243" s="468" customFormat="1" ht="17.25" customHeight="1" thickBot="1">
      <c r="B38" s="574" t="s">
        <v>13</v>
      </c>
      <c r="C38" s="575" t="s">
        <v>14</v>
      </c>
      <c r="D38" s="575" t="s">
        <v>85</v>
      </c>
      <c r="E38" s="602" t="s">
        <v>24</v>
      </c>
      <c r="F38" s="574" t="s">
        <v>17</v>
      </c>
      <c r="G38" s="575" t="s">
        <v>27</v>
      </c>
      <c r="H38" s="575" t="s">
        <v>26</v>
      </c>
      <c r="I38" s="603" t="s">
        <v>17</v>
      </c>
      <c r="J38" s="604" t="s">
        <v>22</v>
      </c>
      <c r="K38" s="605" t="s">
        <v>0</v>
      </c>
      <c r="L38" s="579" t="s">
        <v>0</v>
      </c>
      <c r="M38" s="579" t="s">
        <v>0</v>
      </c>
      <c r="N38" s="606" t="s">
        <v>0</v>
      </c>
      <c r="O38" s="607" t="s">
        <v>162</v>
      </c>
      <c r="P38" s="608">
        <f>P39</f>
        <v>0</v>
      </c>
      <c r="Q38" s="609">
        <f>Q39</f>
        <v>0</v>
      </c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80"/>
      <c r="EB38" s="480"/>
      <c r="EC38" s="480"/>
      <c r="ED38" s="480"/>
      <c r="EE38" s="480"/>
      <c r="EF38" s="480"/>
      <c r="EG38" s="480"/>
      <c r="EH38" s="480"/>
      <c r="EI38" s="480"/>
      <c r="EJ38" s="480"/>
      <c r="EK38" s="480"/>
      <c r="EL38" s="480"/>
      <c r="EM38" s="480"/>
      <c r="EN38" s="480"/>
      <c r="EO38" s="480"/>
      <c r="EP38" s="480"/>
      <c r="EQ38" s="480"/>
      <c r="ER38" s="480"/>
      <c r="ES38" s="480"/>
      <c r="ET38" s="480"/>
      <c r="EU38" s="480"/>
      <c r="EV38" s="480"/>
      <c r="EW38" s="480"/>
      <c r="EX38" s="480"/>
      <c r="EY38" s="480"/>
      <c r="EZ38" s="480"/>
      <c r="FA38" s="480"/>
      <c r="FB38" s="480"/>
      <c r="FC38" s="480"/>
      <c r="FD38" s="480"/>
      <c r="FE38" s="480"/>
      <c r="FF38" s="480"/>
      <c r="FG38" s="480"/>
      <c r="FH38" s="480"/>
      <c r="FI38" s="480"/>
      <c r="FJ38" s="480"/>
      <c r="FK38" s="480"/>
      <c r="FL38" s="480"/>
      <c r="FM38" s="480"/>
      <c r="FN38" s="480"/>
      <c r="FO38" s="480"/>
      <c r="FP38" s="480"/>
      <c r="FQ38" s="480"/>
      <c r="FR38" s="480"/>
      <c r="FS38" s="480"/>
      <c r="FT38" s="480"/>
      <c r="FU38" s="480"/>
      <c r="FV38" s="480"/>
      <c r="FW38" s="480"/>
      <c r="FX38" s="480"/>
      <c r="FY38" s="480"/>
      <c r="FZ38" s="480"/>
      <c r="GA38" s="480"/>
      <c r="GB38" s="480"/>
      <c r="GC38" s="480"/>
      <c r="GD38" s="480"/>
      <c r="GE38" s="480"/>
      <c r="GF38" s="480"/>
      <c r="GG38" s="480"/>
      <c r="GH38" s="480"/>
      <c r="GI38" s="480"/>
      <c r="GJ38" s="480"/>
      <c r="GK38" s="480"/>
      <c r="GL38" s="480"/>
      <c r="GM38" s="480"/>
      <c r="GN38" s="480"/>
      <c r="GO38" s="480"/>
      <c r="GP38" s="480"/>
      <c r="GQ38" s="480"/>
      <c r="GR38" s="480"/>
      <c r="GS38" s="480"/>
      <c r="GT38" s="480"/>
      <c r="GU38" s="480"/>
      <c r="GV38" s="480"/>
      <c r="GW38" s="480"/>
      <c r="GX38" s="480"/>
      <c r="GY38" s="480"/>
      <c r="GZ38" s="480"/>
      <c r="HA38" s="480"/>
      <c r="HB38" s="480"/>
      <c r="HC38" s="480"/>
      <c r="HD38" s="480"/>
      <c r="HE38" s="480"/>
      <c r="HF38" s="480"/>
      <c r="HG38" s="480"/>
      <c r="HH38" s="480"/>
      <c r="HI38" s="480"/>
      <c r="HJ38" s="480"/>
      <c r="HK38" s="480"/>
      <c r="HL38" s="480"/>
      <c r="HM38" s="480"/>
      <c r="HN38" s="480"/>
      <c r="HO38" s="480"/>
      <c r="HP38" s="480"/>
      <c r="HQ38" s="480"/>
      <c r="HR38" s="480"/>
      <c r="HS38" s="480"/>
      <c r="HT38" s="480"/>
      <c r="HU38" s="480"/>
      <c r="HV38" s="480"/>
      <c r="HW38" s="480"/>
      <c r="HX38" s="480"/>
      <c r="HY38" s="480"/>
      <c r="HZ38" s="480"/>
      <c r="IA38" s="480"/>
      <c r="IB38" s="480"/>
      <c r="IC38" s="480"/>
      <c r="ID38" s="480"/>
      <c r="IE38" s="480"/>
      <c r="IF38" s="480"/>
      <c r="IG38" s="480"/>
      <c r="IH38" s="480"/>
      <c r="II38" s="480"/>
    </row>
    <row r="39" spans="2:243" s="468" customFormat="1" ht="17.25" customHeight="1">
      <c r="B39" s="583" t="s">
        <v>0</v>
      </c>
      <c r="C39" s="584" t="s">
        <v>0</v>
      </c>
      <c r="D39" s="584" t="s">
        <v>0</v>
      </c>
      <c r="E39" s="585" t="s">
        <v>0</v>
      </c>
      <c r="F39" s="583" t="s">
        <v>0</v>
      </c>
      <c r="G39" s="584" t="s">
        <v>0</v>
      </c>
      <c r="H39" s="584" t="s">
        <v>0</v>
      </c>
      <c r="I39" s="585" t="s">
        <v>0</v>
      </c>
      <c r="J39" s="586" t="s">
        <v>0</v>
      </c>
      <c r="K39" s="587" t="s">
        <v>29</v>
      </c>
      <c r="L39" s="588" t="s">
        <v>0</v>
      </c>
      <c r="M39" s="588" t="s">
        <v>0</v>
      </c>
      <c r="N39" s="589" t="s">
        <v>0</v>
      </c>
      <c r="O39" s="590" t="s">
        <v>30</v>
      </c>
      <c r="P39" s="591">
        <f>P40+P41+P42+P43</f>
        <v>0</v>
      </c>
      <c r="Q39" s="592">
        <f>Q40+Q41+Q42+Q43</f>
        <v>0</v>
      </c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  <c r="DW39" s="480"/>
      <c r="DX39" s="480"/>
      <c r="DY39" s="480"/>
      <c r="DZ39" s="480"/>
      <c r="EA39" s="480"/>
      <c r="EB39" s="480"/>
      <c r="EC39" s="480"/>
      <c r="ED39" s="480"/>
      <c r="EE39" s="480"/>
      <c r="EF39" s="480"/>
      <c r="EG39" s="480"/>
      <c r="EH39" s="480"/>
      <c r="EI39" s="480"/>
      <c r="EJ39" s="480"/>
      <c r="EK39" s="480"/>
      <c r="EL39" s="480"/>
      <c r="EM39" s="480"/>
      <c r="EN39" s="480"/>
      <c r="EO39" s="480"/>
      <c r="EP39" s="480"/>
      <c r="EQ39" s="480"/>
      <c r="ER39" s="480"/>
      <c r="ES39" s="480"/>
      <c r="ET39" s="480"/>
      <c r="EU39" s="480"/>
      <c r="EV39" s="480"/>
      <c r="EW39" s="480"/>
      <c r="EX39" s="480"/>
      <c r="EY39" s="480"/>
      <c r="EZ39" s="480"/>
      <c r="FA39" s="480"/>
      <c r="FB39" s="480"/>
      <c r="FC39" s="480"/>
      <c r="FD39" s="480"/>
      <c r="FE39" s="480"/>
      <c r="FF39" s="480"/>
      <c r="FG39" s="480"/>
      <c r="FH39" s="480"/>
      <c r="FI39" s="480"/>
      <c r="FJ39" s="480"/>
      <c r="FK39" s="480"/>
      <c r="FL39" s="480"/>
      <c r="FM39" s="480"/>
      <c r="FN39" s="480"/>
      <c r="FO39" s="480"/>
      <c r="FP39" s="480"/>
      <c r="FQ39" s="480"/>
      <c r="FR39" s="480"/>
      <c r="FS39" s="480"/>
      <c r="FT39" s="480"/>
      <c r="FU39" s="480"/>
      <c r="FV39" s="480"/>
      <c r="FW39" s="480"/>
      <c r="FX39" s="480"/>
      <c r="FY39" s="480"/>
      <c r="FZ39" s="480"/>
      <c r="GA39" s="480"/>
      <c r="GB39" s="480"/>
      <c r="GC39" s="480"/>
      <c r="GD39" s="480"/>
      <c r="GE39" s="480"/>
      <c r="GF39" s="480"/>
      <c r="GG39" s="480"/>
      <c r="GH39" s="480"/>
      <c r="GI39" s="480"/>
      <c r="GJ39" s="480"/>
      <c r="GK39" s="480"/>
      <c r="GL39" s="480"/>
      <c r="GM39" s="480"/>
      <c r="GN39" s="480"/>
      <c r="GO39" s="480"/>
      <c r="GP39" s="480"/>
      <c r="GQ39" s="480"/>
      <c r="GR39" s="480"/>
      <c r="GS39" s="480"/>
      <c r="GT39" s="480"/>
      <c r="GU39" s="480"/>
      <c r="GV39" s="480"/>
      <c r="GW39" s="480"/>
      <c r="GX39" s="480"/>
      <c r="GY39" s="480"/>
      <c r="GZ39" s="480"/>
      <c r="HA39" s="480"/>
      <c r="HB39" s="480"/>
      <c r="HC39" s="480"/>
      <c r="HD39" s="480"/>
      <c r="HE39" s="480"/>
      <c r="HF39" s="480"/>
      <c r="HG39" s="480"/>
      <c r="HH39" s="480"/>
      <c r="HI39" s="480"/>
      <c r="HJ39" s="480"/>
      <c r="HK39" s="480"/>
      <c r="HL39" s="480"/>
      <c r="HM39" s="480"/>
      <c r="HN39" s="480"/>
      <c r="HO39" s="480"/>
      <c r="HP39" s="480"/>
      <c r="HQ39" s="480"/>
      <c r="HR39" s="480"/>
      <c r="HS39" s="480"/>
      <c r="HT39" s="480"/>
      <c r="HU39" s="480"/>
      <c r="HV39" s="480"/>
      <c r="HW39" s="480"/>
      <c r="HX39" s="480"/>
      <c r="HY39" s="480"/>
      <c r="HZ39" s="480"/>
      <c r="IA39" s="480"/>
      <c r="IB39" s="480"/>
      <c r="IC39" s="480"/>
      <c r="ID39" s="480"/>
      <c r="IE39" s="480"/>
      <c r="IF39" s="480"/>
      <c r="IG39" s="480"/>
      <c r="IH39" s="480"/>
      <c r="II39" s="480"/>
    </row>
    <row r="40" spans="2:243" s="468" customFormat="1" ht="17.25" customHeight="1">
      <c r="B40" s="523" t="s">
        <v>0</v>
      </c>
      <c r="C40" s="533" t="s">
        <v>0</v>
      </c>
      <c r="D40" s="533" t="s">
        <v>0</v>
      </c>
      <c r="E40" s="521" t="s">
        <v>0</v>
      </c>
      <c r="F40" s="523" t="s">
        <v>0</v>
      </c>
      <c r="G40" s="533" t="s">
        <v>0</v>
      </c>
      <c r="H40" s="533" t="s">
        <v>0</v>
      </c>
      <c r="I40" s="521" t="s">
        <v>0</v>
      </c>
      <c r="J40" s="522" t="s">
        <v>0</v>
      </c>
      <c r="K40" s="523" t="s">
        <v>0</v>
      </c>
      <c r="L40" s="524" t="s">
        <v>22</v>
      </c>
      <c r="M40" s="524" t="s">
        <v>0</v>
      </c>
      <c r="N40" s="525" t="s">
        <v>0</v>
      </c>
      <c r="O40" s="562" t="s">
        <v>31</v>
      </c>
      <c r="P40" s="565">
        <f>'[1]2013 EKLEME YAP.TALEP ED.'!P23</f>
        <v>0</v>
      </c>
      <c r="Q40" s="565">
        <f>'[1]2013 EKLEME YAP.TALEP ED.'!U23</f>
        <v>0</v>
      </c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  <c r="EE40" s="480"/>
      <c r="EF40" s="480"/>
      <c r="EG40" s="480"/>
      <c r="EH40" s="480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480"/>
      <c r="FL40" s="480"/>
      <c r="FM40" s="480"/>
      <c r="FN40" s="480"/>
      <c r="FO40" s="480"/>
      <c r="FP40" s="480"/>
      <c r="FQ40" s="480"/>
      <c r="FR40" s="480"/>
      <c r="FS40" s="480"/>
      <c r="FT40" s="480"/>
      <c r="FU40" s="480"/>
      <c r="FV40" s="480"/>
      <c r="FW40" s="480"/>
      <c r="FX40" s="480"/>
      <c r="FY40" s="480"/>
      <c r="FZ40" s="480"/>
      <c r="GA40" s="480"/>
      <c r="GB40" s="480"/>
      <c r="GC40" s="480"/>
      <c r="GD40" s="480"/>
      <c r="GE40" s="480"/>
      <c r="GF40" s="480"/>
      <c r="GG40" s="480"/>
      <c r="GH40" s="480"/>
      <c r="GI40" s="480"/>
      <c r="GJ40" s="480"/>
      <c r="GK40" s="480"/>
      <c r="GL40" s="480"/>
      <c r="GM40" s="480"/>
      <c r="GN40" s="480"/>
      <c r="GO40" s="480"/>
      <c r="GP40" s="480"/>
      <c r="GQ40" s="480"/>
      <c r="GR40" s="480"/>
      <c r="GS40" s="480"/>
      <c r="GT40" s="480"/>
      <c r="GU40" s="480"/>
      <c r="GV40" s="480"/>
      <c r="GW40" s="480"/>
      <c r="GX40" s="480"/>
      <c r="GY40" s="480"/>
      <c r="GZ40" s="480"/>
      <c r="HA40" s="480"/>
      <c r="HB40" s="480"/>
      <c r="HC40" s="480"/>
      <c r="HD40" s="480"/>
      <c r="HE40" s="480"/>
      <c r="HF40" s="480"/>
      <c r="HG40" s="480"/>
      <c r="HH40" s="480"/>
      <c r="HI40" s="480"/>
      <c r="HJ40" s="480"/>
      <c r="HK40" s="480"/>
      <c r="HL40" s="480"/>
      <c r="HM40" s="480"/>
      <c r="HN40" s="480"/>
      <c r="HO40" s="480"/>
      <c r="HP40" s="480"/>
      <c r="HQ40" s="480"/>
      <c r="HR40" s="480"/>
      <c r="HS40" s="480"/>
      <c r="HT40" s="480"/>
      <c r="HU40" s="480"/>
      <c r="HV40" s="480"/>
      <c r="HW40" s="480"/>
      <c r="HX40" s="480"/>
      <c r="HY40" s="480"/>
      <c r="HZ40" s="480"/>
      <c r="IA40" s="480"/>
      <c r="IB40" s="480"/>
      <c r="IC40" s="480"/>
      <c r="ID40" s="480"/>
      <c r="IE40" s="480"/>
      <c r="IF40" s="480"/>
      <c r="IG40" s="480"/>
      <c r="IH40" s="480"/>
      <c r="II40" s="480"/>
    </row>
    <row r="41" spans="2:243" s="468" customFormat="1" ht="17.25" customHeight="1">
      <c r="B41" s="523"/>
      <c r="C41" s="533"/>
      <c r="D41" s="533"/>
      <c r="E41" s="521"/>
      <c r="F41" s="523"/>
      <c r="G41" s="533"/>
      <c r="H41" s="533"/>
      <c r="I41" s="521"/>
      <c r="J41" s="522"/>
      <c r="K41" s="523"/>
      <c r="L41" s="534">
        <v>3</v>
      </c>
      <c r="M41" s="524"/>
      <c r="N41" s="525"/>
      <c r="O41" s="562" t="s">
        <v>34</v>
      </c>
      <c r="P41" s="565">
        <f>'[1]2013 EKLEME YAP.TALEP ED.'!P24</f>
        <v>0</v>
      </c>
      <c r="Q41" s="565">
        <f>'[1]2013 EKLEME YAP.TALEP ED.'!U24</f>
        <v>0</v>
      </c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  <c r="DD41" s="480"/>
      <c r="DE41" s="480"/>
      <c r="DF41" s="480"/>
      <c r="DG41" s="480"/>
      <c r="DH41" s="480"/>
      <c r="DI41" s="480"/>
      <c r="DJ41" s="480"/>
      <c r="DK41" s="480"/>
      <c r="DL41" s="480"/>
      <c r="DM41" s="480"/>
      <c r="DN41" s="480"/>
      <c r="DO41" s="480"/>
      <c r="DP41" s="480"/>
      <c r="DQ41" s="480"/>
      <c r="DR41" s="480"/>
      <c r="DS41" s="480"/>
      <c r="DT41" s="480"/>
      <c r="DU41" s="480"/>
      <c r="DV41" s="480"/>
      <c r="DW41" s="480"/>
      <c r="DX41" s="480"/>
      <c r="DY41" s="480"/>
      <c r="DZ41" s="480"/>
      <c r="EA41" s="480"/>
      <c r="EB41" s="480"/>
      <c r="EC41" s="480"/>
      <c r="ED41" s="480"/>
      <c r="EE41" s="480"/>
      <c r="EF41" s="480"/>
      <c r="EG41" s="480"/>
      <c r="EH41" s="480"/>
      <c r="EI41" s="480"/>
      <c r="EJ41" s="480"/>
      <c r="EK41" s="480"/>
      <c r="EL41" s="480"/>
      <c r="EM41" s="480"/>
      <c r="EN41" s="480"/>
      <c r="EO41" s="480"/>
      <c r="EP41" s="480"/>
      <c r="EQ41" s="480"/>
      <c r="ER41" s="480"/>
      <c r="ES41" s="480"/>
      <c r="ET41" s="480"/>
      <c r="EU41" s="480"/>
      <c r="EV41" s="480"/>
      <c r="EW41" s="480"/>
      <c r="EX41" s="480"/>
      <c r="EY41" s="480"/>
      <c r="EZ41" s="480"/>
      <c r="FA41" s="480"/>
      <c r="FB41" s="480"/>
      <c r="FC41" s="480"/>
      <c r="FD41" s="480"/>
      <c r="FE41" s="480"/>
      <c r="FF41" s="480"/>
      <c r="FG41" s="480"/>
      <c r="FH41" s="480"/>
      <c r="FI41" s="480"/>
      <c r="FJ41" s="480"/>
      <c r="FK41" s="480"/>
      <c r="FL41" s="480"/>
      <c r="FM41" s="480"/>
      <c r="FN41" s="480"/>
      <c r="FO41" s="480"/>
      <c r="FP41" s="480"/>
      <c r="FQ41" s="480"/>
      <c r="FR41" s="480"/>
      <c r="FS41" s="480"/>
      <c r="FT41" s="480"/>
      <c r="FU41" s="480"/>
      <c r="FV41" s="480"/>
      <c r="FW41" s="480"/>
      <c r="FX41" s="480"/>
      <c r="FY41" s="480"/>
      <c r="FZ41" s="480"/>
      <c r="GA41" s="480"/>
      <c r="GB41" s="480"/>
      <c r="GC41" s="480"/>
      <c r="GD41" s="480"/>
      <c r="GE41" s="480"/>
      <c r="GF41" s="480"/>
      <c r="GG41" s="480"/>
      <c r="GH41" s="480"/>
      <c r="GI41" s="480"/>
      <c r="GJ41" s="480"/>
      <c r="GK41" s="480"/>
      <c r="GL41" s="480"/>
      <c r="GM41" s="480"/>
      <c r="GN41" s="480"/>
      <c r="GO41" s="480"/>
      <c r="GP41" s="480"/>
      <c r="GQ41" s="480"/>
      <c r="GR41" s="480"/>
      <c r="GS41" s="480"/>
      <c r="GT41" s="480"/>
      <c r="GU41" s="480"/>
      <c r="GV41" s="480"/>
      <c r="GW41" s="480"/>
      <c r="GX41" s="480"/>
      <c r="GY41" s="480"/>
      <c r="GZ41" s="480"/>
      <c r="HA41" s="480"/>
      <c r="HB41" s="480"/>
      <c r="HC41" s="480"/>
      <c r="HD41" s="480"/>
      <c r="HE41" s="480"/>
      <c r="HF41" s="480"/>
      <c r="HG41" s="480"/>
      <c r="HH41" s="480"/>
      <c r="HI41" s="480"/>
      <c r="HJ41" s="480"/>
      <c r="HK41" s="480"/>
      <c r="HL41" s="480"/>
      <c r="HM41" s="480"/>
      <c r="HN41" s="480"/>
      <c r="HO41" s="480"/>
      <c r="HP41" s="480"/>
      <c r="HQ41" s="480"/>
      <c r="HR41" s="480"/>
      <c r="HS41" s="480"/>
      <c r="HT41" s="480"/>
      <c r="HU41" s="480"/>
      <c r="HV41" s="480"/>
      <c r="HW41" s="480"/>
      <c r="HX41" s="480"/>
      <c r="HY41" s="480"/>
      <c r="HZ41" s="480"/>
      <c r="IA41" s="480"/>
      <c r="IB41" s="480"/>
      <c r="IC41" s="480"/>
      <c r="ID41" s="480"/>
      <c r="IE41" s="480"/>
      <c r="IF41" s="480"/>
      <c r="IG41" s="480"/>
      <c r="IH41" s="480"/>
      <c r="II41" s="480"/>
    </row>
    <row r="42" spans="2:243" s="468" customFormat="1" ht="17.25" customHeight="1">
      <c r="B42" s="523" t="s">
        <v>0</v>
      </c>
      <c r="C42" s="533" t="s">
        <v>0</v>
      </c>
      <c r="D42" s="533" t="s">
        <v>0</v>
      </c>
      <c r="E42" s="521" t="s">
        <v>0</v>
      </c>
      <c r="F42" s="523" t="s">
        <v>0</v>
      </c>
      <c r="G42" s="533" t="s">
        <v>0</v>
      </c>
      <c r="H42" s="533" t="s">
        <v>0</v>
      </c>
      <c r="I42" s="521" t="s">
        <v>0</v>
      </c>
      <c r="J42" s="522" t="s">
        <v>0</v>
      </c>
      <c r="K42" s="523" t="s">
        <v>0</v>
      </c>
      <c r="L42" s="524" t="s">
        <v>35</v>
      </c>
      <c r="M42" s="524" t="s">
        <v>0</v>
      </c>
      <c r="N42" s="525" t="s">
        <v>0</v>
      </c>
      <c r="O42" s="562" t="s">
        <v>36</v>
      </c>
      <c r="P42" s="565">
        <f>'[1]2013 EKLEME YAP.TALEP ED.'!P25</f>
        <v>0</v>
      </c>
      <c r="Q42" s="565">
        <f>'[1]2013 EKLEME YAP.TALEP ED.'!U25</f>
        <v>0</v>
      </c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  <c r="DX42" s="480"/>
      <c r="DY42" s="480"/>
      <c r="DZ42" s="480"/>
      <c r="EA42" s="480"/>
      <c r="EB42" s="480"/>
      <c r="EC42" s="480"/>
      <c r="ED42" s="480"/>
      <c r="EE42" s="480"/>
      <c r="EF42" s="480"/>
      <c r="EG42" s="480"/>
      <c r="EH42" s="480"/>
      <c r="EI42" s="480"/>
      <c r="EJ42" s="480"/>
      <c r="EK42" s="480"/>
      <c r="EL42" s="480"/>
      <c r="EM42" s="480"/>
      <c r="EN42" s="480"/>
      <c r="EO42" s="480"/>
      <c r="EP42" s="480"/>
      <c r="EQ42" s="480"/>
      <c r="ER42" s="480"/>
      <c r="ES42" s="480"/>
      <c r="ET42" s="480"/>
      <c r="EU42" s="480"/>
      <c r="EV42" s="480"/>
      <c r="EW42" s="480"/>
      <c r="EX42" s="480"/>
      <c r="EY42" s="480"/>
      <c r="EZ42" s="480"/>
      <c r="FA42" s="480"/>
      <c r="FB42" s="480"/>
      <c r="FC42" s="480"/>
      <c r="FD42" s="480"/>
      <c r="FE42" s="480"/>
      <c r="FF42" s="480"/>
      <c r="FG42" s="480"/>
      <c r="FH42" s="480"/>
      <c r="FI42" s="480"/>
      <c r="FJ42" s="480"/>
      <c r="FK42" s="480"/>
      <c r="FL42" s="480"/>
      <c r="FM42" s="480"/>
      <c r="FN42" s="480"/>
      <c r="FO42" s="480"/>
      <c r="FP42" s="480"/>
      <c r="FQ42" s="480"/>
      <c r="FR42" s="480"/>
      <c r="FS42" s="480"/>
      <c r="FT42" s="480"/>
      <c r="FU42" s="480"/>
      <c r="FV42" s="480"/>
      <c r="FW42" s="480"/>
      <c r="FX42" s="480"/>
      <c r="FY42" s="480"/>
      <c r="FZ42" s="480"/>
      <c r="GA42" s="480"/>
      <c r="GB42" s="480"/>
      <c r="GC42" s="480"/>
      <c r="GD42" s="480"/>
      <c r="GE42" s="480"/>
      <c r="GF42" s="480"/>
      <c r="GG42" s="480"/>
      <c r="GH42" s="480"/>
      <c r="GI42" s="480"/>
      <c r="GJ42" s="480"/>
      <c r="GK42" s="480"/>
      <c r="GL42" s="480"/>
      <c r="GM42" s="480"/>
      <c r="GN42" s="480"/>
      <c r="GO42" s="480"/>
      <c r="GP42" s="480"/>
      <c r="GQ42" s="480"/>
      <c r="GR42" s="480"/>
      <c r="GS42" s="480"/>
      <c r="GT42" s="480"/>
      <c r="GU42" s="480"/>
      <c r="GV42" s="480"/>
      <c r="GW42" s="480"/>
      <c r="GX42" s="480"/>
      <c r="GY42" s="480"/>
      <c r="GZ42" s="480"/>
      <c r="HA42" s="480"/>
      <c r="HB42" s="480"/>
      <c r="HC42" s="480"/>
      <c r="HD42" s="480"/>
      <c r="HE42" s="480"/>
      <c r="HF42" s="480"/>
      <c r="HG42" s="480"/>
      <c r="HH42" s="480"/>
      <c r="HI42" s="480"/>
      <c r="HJ42" s="480"/>
      <c r="HK42" s="480"/>
      <c r="HL42" s="480"/>
      <c r="HM42" s="480"/>
      <c r="HN42" s="480"/>
      <c r="HO42" s="480"/>
      <c r="HP42" s="480"/>
      <c r="HQ42" s="480"/>
      <c r="HR42" s="480"/>
      <c r="HS42" s="480"/>
      <c r="HT42" s="480"/>
      <c r="HU42" s="480"/>
      <c r="HV42" s="480"/>
      <c r="HW42" s="480"/>
      <c r="HX42" s="480"/>
      <c r="HY42" s="480"/>
      <c r="HZ42" s="480"/>
      <c r="IA42" s="480"/>
      <c r="IB42" s="480"/>
      <c r="IC42" s="480"/>
      <c r="ID42" s="480"/>
      <c r="IE42" s="480"/>
      <c r="IF42" s="480"/>
      <c r="IG42" s="480"/>
      <c r="IH42" s="480"/>
      <c r="II42" s="480"/>
    </row>
    <row r="43" spans="2:243" s="468" customFormat="1" ht="15.75" customHeight="1" thickBot="1">
      <c r="B43" s="610" t="s">
        <v>0</v>
      </c>
      <c r="C43" s="611" t="s">
        <v>0</v>
      </c>
      <c r="D43" s="611" t="s">
        <v>0</v>
      </c>
      <c r="E43" s="611" t="s">
        <v>0</v>
      </c>
      <c r="F43" s="611" t="s">
        <v>0</v>
      </c>
      <c r="G43" s="611" t="s">
        <v>0</v>
      </c>
      <c r="H43" s="611" t="s">
        <v>0</v>
      </c>
      <c r="I43" s="611" t="s">
        <v>0</v>
      </c>
      <c r="J43" s="611" t="s">
        <v>0</v>
      </c>
      <c r="K43" s="611" t="s">
        <v>0</v>
      </c>
      <c r="L43" s="612" t="s">
        <v>38</v>
      </c>
      <c r="M43" s="612" t="s">
        <v>0</v>
      </c>
      <c r="N43" s="612" t="s">
        <v>0</v>
      </c>
      <c r="O43" s="613" t="s">
        <v>39</v>
      </c>
      <c r="P43" s="614">
        <f>'[1]2013 EKLEME YAP.TALEP ED.'!P26</f>
        <v>0</v>
      </c>
      <c r="Q43" s="614">
        <f>'[1]2013 EKLEME YAP.TALEP ED.'!U26</f>
        <v>0</v>
      </c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480"/>
      <c r="BM43" s="480"/>
      <c r="BN43" s="480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0"/>
      <c r="DA43" s="480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  <c r="DW43" s="480"/>
      <c r="DX43" s="480"/>
      <c r="DY43" s="480"/>
      <c r="DZ43" s="480"/>
      <c r="EA43" s="480"/>
      <c r="EB43" s="480"/>
      <c r="EC43" s="480"/>
      <c r="ED43" s="480"/>
      <c r="EE43" s="480"/>
      <c r="EF43" s="480"/>
      <c r="EG43" s="480"/>
      <c r="EH43" s="480"/>
      <c r="EI43" s="480"/>
      <c r="EJ43" s="480"/>
      <c r="EK43" s="480"/>
      <c r="EL43" s="480"/>
      <c r="EM43" s="480"/>
      <c r="EN43" s="480"/>
      <c r="EO43" s="480"/>
      <c r="EP43" s="480"/>
      <c r="EQ43" s="480"/>
      <c r="ER43" s="480"/>
      <c r="ES43" s="480"/>
      <c r="ET43" s="480"/>
      <c r="EU43" s="480"/>
      <c r="EV43" s="480"/>
      <c r="EW43" s="480"/>
      <c r="EX43" s="480"/>
      <c r="EY43" s="480"/>
      <c r="EZ43" s="480"/>
      <c r="FA43" s="480"/>
      <c r="FB43" s="480"/>
      <c r="FC43" s="480"/>
      <c r="FD43" s="480"/>
      <c r="FE43" s="480"/>
      <c r="FF43" s="480"/>
      <c r="FG43" s="480"/>
      <c r="FH43" s="480"/>
      <c r="FI43" s="480"/>
      <c r="FJ43" s="480"/>
      <c r="FK43" s="480"/>
      <c r="FL43" s="480"/>
      <c r="FM43" s="480"/>
      <c r="FN43" s="480"/>
      <c r="FO43" s="480"/>
      <c r="FP43" s="480"/>
      <c r="FQ43" s="480"/>
      <c r="FR43" s="480"/>
      <c r="FS43" s="480"/>
      <c r="FT43" s="480"/>
      <c r="FU43" s="480"/>
      <c r="FV43" s="480"/>
      <c r="FW43" s="480"/>
      <c r="FX43" s="480"/>
      <c r="FY43" s="480"/>
      <c r="FZ43" s="480"/>
      <c r="GA43" s="480"/>
      <c r="GB43" s="480"/>
      <c r="GC43" s="480"/>
      <c r="GD43" s="480"/>
      <c r="GE43" s="480"/>
      <c r="GF43" s="480"/>
      <c r="GG43" s="480"/>
      <c r="GH43" s="480"/>
      <c r="GI43" s="480"/>
      <c r="GJ43" s="480"/>
      <c r="GK43" s="480"/>
      <c r="GL43" s="480"/>
      <c r="GM43" s="480"/>
      <c r="GN43" s="480"/>
      <c r="GO43" s="480"/>
      <c r="GP43" s="480"/>
      <c r="GQ43" s="480"/>
      <c r="GR43" s="480"/>
      <c r="GS43" s="480"/>
      <c r="GT43" s="480"/>
      <c r="GU43" s="480"/>
      <c r="GV43" s="480"/>
      <c r="GW43" s="480"/>
      <c r="GX43" s="480"/>
      <c r="GY43" s="480"/>
      <c r="GZ43" s="480"/>
      <c r="HA43" s="480"/>
      <c r="HB43" s="480"/>
      <c r="HC43" s="480"/>
      <c r="HD43" s="480"/>
      <c r="HE43" s="480"/>
      <c r="HF43" s="480"/>
      <c r="HG43" s="480"/>
      <c r="HH43" s="480"/>
      <c r="HI43" s="480"/>
      <c r="HJ43" s="480"/>
      <c r="HK43" s="480"/>
      <c r="HL43" s="480"/>
      <c r="HM43" s="480"/>
      <c r="HN43" s="480"/>
      <c r="HO43" s="480"/>
      <c r="HP43" s="480"/>
      <c r="HQ43" s="480"/>
      <c r="HR43" s="480"/>
      <c r="HS43" s="480"/>
      <c r="HT43" s="480"/>
      <c r="HU43" s="480"/>
      <c r="HV43" s="480"/>
      <c r="HW43" s="480"/>
      <c r="HX43" s="480"/>
      <c r="HY43" s="480"/>
      <c r="HZ43" s="480"/>
      <c r="IA43" s="480"/>
      <c r="IB43" s="480"/>
      <c r="IC43" s="480"/>
      <c r="ID43" s="480"/>
      <c r="IE43" s="480"/>
      <c r="IF43" s="480"/>
      <c r="IG43" s="480"/>
      <c r="IH43" s="480"/>
      <c r="II43" s="480"/>
    </row>
    <row r="44" spans="2:243" s="468" customFormat="1" ht="2.25" customHeight="1" thickBot="1"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615"/>
      <c r="M44" s="571"/>
      <c r="N44" s="571"/>
      <c r="O44" s="572"/>
      <c r="P44" s="573"/>
      <c r="Q44" s="616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  <c r="BF44" s="480"/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  <c r="CV44" s="480"/>
      <c r="CW44" s="480"/>
      <c r="CX44" s="480"/>
      <c r="CY44" s="480"/>
      <c r="CZ44" s="480"/>
      <c r="DA44" s="480"/>
      <c r="DB44" s="480"/>
      <c r="DC44" s="480"/>
      <c r="DD44" s="480"/>
      <c r="DE44" s="480"/>
      <c r="DF44" s="480"/>
      <c r="DG44" s="480"/>
      <c r="DH44" s="480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0"/>
      <c r="DV44" s="480"/>
      <c r="DW44" s="480"/>
      <c r="DX44" s="480"/>
      <c r="DY44" s="480"/>
      <c r="DZ44" s="480"/>
      <c r="EA44" s="480"/>
      <c r="EB44" s="480"/>
      <c r="EC44" s="480"/>
      <c r="ED44" s="480"/>
      <c r="EE44" s="480"/>
      <c r="EF44" s="480"/>
      <c r="EG44" s="480"/>
      <c r="EH44" s="480"/>
      <c r="EI44" s="480"/>
      <c r="EJ44" s="480"/>
      <c r="EK44" s="480"/>
      <c r="EL44" s="480"/>
      <c r="EM44" s="480"/>
      <c r="EN44" s="480"/>
      <c r="EO44" s="480"/>
      <c r="EP44" s="480"/>
      <c r="EQ44" s="480"/>
      <c r="ER44" s="480"/>
      <c r="ES44" s="480"/>
      <c r="ET44" s="480"/>
      <c r="EU44" s="480"/>
      <c r="EV44" s="480"/>
      <c r="EW44" s="480"/>
      <c r="EX44" s="480"/>
      <c r="EY44" s="480"/>
      <c r="EZ44" s="480"/>
      <c r="FA44" s="480"/>
      <c r="FB44" s="480"/>
      <c r="FC44" s="480"/>
      <c r="FD44" s="480"/>
      <c r="FE44" s="480"/>
      <c r="FF44" s="480"/>
      <c r="FG44" s="480"/>
      <c r="FH44" s="480"/>
      <c r="FI44" s="480"/>
      <c r="FJ44" s="480"/>
      <c r="FK44" s="480"/>
      <c r="FL44" s="480"/>
      <c r="FM44" s="480"/>
      <c r="FN44" s="480"/>
      <c r="FO44" s="480"/>
      <c r="FP44" s="480"/>
      <c r="FQ44" s="480"/>
      <c r="FR44" s="480"/>
      <c r="FS44" s="480"/>
      <c r="FT44" s="480"/>
      <c r="FU44" s="480"/>
      <c r="FV44" s="480"/>
      <c r="FW44" s="480"/>
      <c r="FX44" s="480"/>
      <c r="FY44" s="480"/>
      <c r="FZ44" s="480"/>
      <c r="GA44" s="480"/>
      <c r="GB44" s="480"/>
      <c r="GC44" s="480"/>
      <c r="GD44" s="480"/>
      <c r="GE44" s="480"/>
      <c r="GF44" s="480"/>
      <c r="GG44" s="480"/>
      <c r="GH44" s="480"/>
      <c r="GI44" s="480"/>
      <c r="GJ44" s="480"/>
      <c r="GK44" s="480"/>
      <c r="GL44" s="480"/>
      <c r="GM44" s="480"/>
      <c r="GN44" s="480"/>
      <c r="GO44" s="480"/>
      <c r="GP44" s="480"/>
      <c r="GQ44" s="480"/>
      <c r="GR44" s="480"/>
      <c r="GS44" s="480"/>
      <c r="GT44" s="480"/>
      <c r="GU44" s="480"/>
      <c r="GV44" s="480"/>
      <c r="GW44" s="480"/>
      <c r="GX44" s="480"/>
      <c r="GY44" s="480"/>
      <c r="GZ44" s="480"/>
      <c r="HA44" s="480"/>
      <c r="HB44" s="480"/>
      <c r="HC44" s="480"/>
      <c r="HD44" s="480"/>
      <c r="HE44" s="480"/>
      <c r="HF44" s="480"/>
      <c r="HG44" s="480"/>
      <c r="HH44" s="480"/>
      <c r="HI44" s="480"/>
      <c r="HJ44" s="480"/>
      <c r="HK44" s="480"/>
      <c r="HL44" s="480"/>
      <c r="HM44" s="480"/>
      <c r="HN44" s="480"/>
      <c r="HO44" s="480"/>
      <c r="HP44" s="480"/>
      <c r="HQ44" s="480"/>
      <c r="HR44" s="480"/>
      <c r="HS44" s="480"/>
      <c r="HT44" s="480"/>
      <c r="HU44" s="480"/>
      <c r="HV44" s="480"/>
      <c r="HW44" s="480"/>
      <c r="HX44" s="480"/>
      <c r="HY44" s="480"/>
      <c r="HZ44" s="480"/>
      <c r="IA44" s="480"/>
      <c r="IB44" s="480"/>
      <c r="IC44" s="480"/>
      <c r="ID44" s="480"/>
      <c r="IE44" s="480"/>
      <c r="IF44" s="480"/>
      <c r="IG44" s="480"/>
      <c r="IH44" s="480"/>
      <c r="II44" s="480"/>
    </row>
    <row r="45" spans="2:243" s="468" customFormat="1" ht="18.75" customHeight="1">
      <c r="B45" s="617" t="s">
        <v>13</v>
      </c>
      <c r="C45" s="618" t="s">
        <v>14</v>
      </c>
      <c r="D45" s="618" t="s">
        <v>85</v>
      </c>
      <c r="E45" s="619" t="s">
        <v>24</v>
      </c>
      <c r="F45" s="617" t="s">
        <v>17</v>
      </c>
      <c r="G45" s="618" t="s">
        <v>28</v>
      </c>
      <c r="H45" s="620" t="s">
        <v>49</v>
      </c>
      <c r="I45" s="621" t="s">
        <v>0</v>
      </c>
      <c r="J45" s="622" t="s">
        <v>0</v>
      </c>
      <c r="K45" s="623" t="s">
        <v>0</v>
      </c>
      <c r="L45" s="489" t="s">
        <v>0</v>
      </c>
      <c r="M45" s="489" t="s">
        <v>0</v>
      </c>
      <c r="N45" s="490" t="s">
        <v>0</v>
      </c>
      <c r="O45" s="491" t="s">
        <v>57</v>
      </c>
      <c r="P45" s="624">
        <f>P46+P51+P57+P64+P74</f>
        <v>2364000</v>
      </c>
      <c r="Q45" s="625">
        <f>Q46+Q51+Q57+Q64+Q74</f>
        <v>3000000</v>
      </c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0"/>
      <c r="BF45" s="480"/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  <c r="CV45" s="480"/>
      <c r="CW45" s="480"/>
      <c r="CX45" s="480"/>
      <c r="CY45" s="480"/>
      <c r="CZ45" s="480"/>
      <c r="DA45" s="480"/>
      <c r="DB45" s="480"/>
      <c r="DC45" s="480"/>
      <c r="DD45" s="480"/>
      <c r="DE45" s="480"/>
      <c r="DF45" s="480"/>
      <c r="DG45" s="480"/>
      <c r="DH45" s="480"/>
      <c r="DI45" s="480"/>
      <c r="DJ45" s="480"/>
      <c r="DK45" s="480"/>
      <c r="DL45" s="480"/>
      <c r="DM45" s="480"/>
      <c r="DN45" s="480"/>
      <c r="DO45" s="480"/>
      <c r="DP45" s="480"/>
      <c r="DQ45" s="480"/>
      <c r="DR45" s="480"/>
      <c r="DS45" s="480"/>
      <c r="DT45" s="480"/>
      <c r="DU45" s="480"/>
      <c r="DV45" s="480"/>
      <c r="DW45" s="480"/>
      <c r="DX45" s="480"/>
      <c r="DY45" s="480"/>
      <c r="DZ45" s="480"/>
      <c r="EA45" s="480"/>
      <c r="EB45" s="480"/>
      <c r="EC45" s="480"/>
      <c r="ED45" s="480"/>
      <c r="EE45" s="480"/>
      <c r="EF45" s="480"/>
      <c r="EG45" s="480"/>
      <c r="EH45" s="480"/>
      <c r="EI45" s="480"/>
      <c r="EJ45" s="480"/>
      <c r="EK45" s="480"/>
      <c r="EL45" s="480"/>
      <c r="EM45" s="480"/>
      <c r="EN45" s="480"/>
      <c r="EO45" s="480"/>
      <c r="EP45" s="480"/>
      <c r="EQ45" s="480"/>
      <c r="ER45" s="480"/>
      <c r="ES45" s="480"/>
      <c r="ET45" s="480"/>
      <c r="EU45" s="480"/>
      <c r="EV45" s="480"/>
      <c r="EW45" s="480"/>
      <c r="EX45" s="480"/>
      <c r="EY45" s="480"/>
      <c r="EZ45" s="480"/>
      <c r="FA45" s="480"/>
      <c r="FB45" s="480"/>
      <c r="FC45" s="480"/>
      <c r="FD45" s="480"/>
      <c r="FE45" s="480"/>
      <c r="FF45" s="480"/>
      <c r="FG45" s="480"/>
      <c r="FH45" s="480"/>
      <c r="FI45" s="480"/>
      <c r="FJ45" s="480"/>
      <c r="FK45" s="480"/>
      <c r="FL45" s="480"/>
      <c r="FM45" s="480"/>
      <c r="FN45" s="480"/>
      <c r="FO45" s="480"/>
      <c r="FP45" s="480"/>
      <c r="FQ45" s="480"/>
      <c r="FR45" s="480"/>
      <c r="FS45" s="480"/>
      <c r="FT45" s="480"/>
      <c r="FU45" s="480"/>
      <c r="FV45" s="480"/>
      <c r="FW45" s="480"/>
      <c r="FX45" s="480"/>
      <c r="FY45" s="480"/>
      <c r="FZ45" s="480"/>
      <c r="GA45" s="480"/>
      <c r="GB45" s="480"/>
      <c r="GC45" s="480"/>
      <c r="GD45" s="480"/>
      <c r="GE45" s="480"/>
      <c r="GF45" s="480"/>
      <c r="GG45" s="480"/>
      <c r="GH45" s="480"/>
      <c r="GI45" s="480"/>
      <c r="GJ45" s="480"/>
      <c r="GK45" s="480"/>
      <c r="GL45" s="480"/>
      <c r="GM45" s="480"/>
      <c r="GN45" s="480"/>
      <c r="GO45" s="480"/>
      <c r="GP45" s="480"/>
      <c r="GQ45" s="480"/>
      <c r="GR45" s="480"/>
      <c r="GS45" s="480"/>
      <c r="GT45" s="480"/>
      <c r="GU45" s="480"/>
      <c r="GV45" s="480"/>
      <c r="GW45" s="480"/>
      <c r="GX45" s="480"/>
      <c r="GY45" s="480"/>
      <c r="GZ45" s="480"/>
      <c r="HA45" s="480"/>
      <c r="HB45" s="480"/>
      <c r="HC45" s="480"/>
      <c r="HD45" s="480"/>
      <c r="HE45" s="480"/>
      <c r="HF45" s="480"/>
      <c r="HG45" s="480"/>
      <c r="HH45" s="480"/>
      <c r="HI45" s="480"/>
      <c r="HJ45" s="480"/>
      <c r="HK45" s="480"/>
      <c r="HL45" s="480"/>
      <c r="HM45" s="480"/>
      <c r="HN45" s="480"/>
      <c r="HO45" s="480"/>
      <c r="HP45" s="480"/>
      <c r="HQ45" s="480"/>
      <c r="HR45" s="480"/>
      <c r="HS45" s="480"/>
      <c r="HT45" s="480"/>
      <c r="HU45" s="480"/>
      <c r="HV45" s="480"/>
      <c r="HW45" s="480"/>
      <c r="HX45" s="480"/>
      <c r="HY45" s="480"/>
      <c r="HZ45" s="480"/>
      <c r="IA45" s="480"/>
      <c r="IB45" s="480"/>
      <c r="IC45" s="480"/>
      <c r="ID45" s="480"/>
      <c r="IE45" s="480"/>
      <c r="IF45" s="480"/>
      <c r="IG45" s="480"/>
      <c r="IH45" s="480"/>
      <c r="II45" s="480"/>
    </row>
    <row r="46" spans="2:243" s="468" customFormat="1" ht="15.75" customHeight="1">
      <c r="B46" s="626"/>
      <c r="C46" s="627"/>
      <c r="D46" s="627"/>
      <c r="E46" s="628"/>
      <c r="F46" s="626"/>
      <c r="G46" s="627"/>
      <c r="H46" s="627"/>
      <c r="I46" s="545" t="s">
        <v>29</v>
      </c>
      <c r="J46" s="546" t="s">
        <v>22</v>
      </c>
      <c r="K46" s="500" t="s">
        <v>0</v>
      </c>
      <c r="L46" s="501" t="s">
        <v>0</v>
      </c>
      <c r="M46" s="501" t="s">
        <v>0</v>
      </c>
      <c r="N46" s="502" t="s">
        <v>0</v>
      </c>
      <c r="O46" s="549" t="s">
        <v>163</v>
      </c>
      <c r="P46" s="629">
        <f>P47</f>
        <v>0</v>
      </c>
      <c r="Q46" s="629">
        <f>Q47</f>
        <v>0</v>
      </c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  <c r="CV46" s="480"/>
      <c r="CW46" s="480"/>
      <c r="CX46" s="480"/>
      <c r="CY46" s="480"/>
      <c r="CZ46" s="480"/>
      <c r="DA46" s="480"/>
      <c r="DB46" s="480"/>
      <c r="DC46" s="480"/>
      <c r="DD46" s="480"/>
      <c r="DE46" s="480"/>
      <c r="DF46" s="480"/>
      <c r="DG46" s="480"/>
      <c r="DH46" s="480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  <c r="DW46" s="480"/>
      <c r="DX46" s="480"/>
      <c r="DY46" s="480"/>
      <c r="DZ46" s="480"/>
      <c r="EA46" s="480"/>
      <c r="EB46" s="480"/>
      <c r="EC46" s="480"/>
      <c r="ED46" s="480"/>
      <c r="EE46" s="480"/>
      <c r="EF46" s="480"/>
      <c r="EG46" s="480"/>
      <c r="EH46" s="480"/>
      <c r="EI46" s="480"/>
      <c r="EJ46" s="480"/>
      <c r="EK46" s="480"/>
      <c r="EL46" s="480"/>
      <c r="EM46" s="480"/>
      <c r="EN46" s="480"/>
      <c r="EO46" s="480"/>
      <c r="EP46" s="480"/>
      <c r="EQ46" s="480"/>
      <c r="ER46" s="480"/>
      <c r="ES46" s="480"/>
      <c r="ET46" s="480"/>
      <c r="EU46" s="480"/>
      <c r="EV46" s="480"/>
      <c r="EW46" s="480"/>
      <c r="EX46" s="480"/>
      <c r="EY46" s="480"/>
      <c r="EZ46" s="480"/>
      <c r="FA46" s="480"/>
      <c r="FB46" s="480"/>
      <c r="FC46" s="480"/>
      <c r="FD46" s="480"/>
      <c r="FE46" s="480"/>
      <c r="FF46" s="480"/>
      <c r="FG46" s="480"/>
      <c r="FH46" s="480"/>
      <c r="FI46" s="480"/>
      <c r="FJ46" s="480"/>
      <c r="FK46" s="480"/>
      <c r="FL46" s="480"/>
      <c r="FM46" s="480"/>
      <c r="FN46" s="480"/>
      <c r="FO46" s="480"/>
      <c r="FP46" s="480"/>
      <c r="FQ46" s="480"/>
      <c r="FR46" s="480"/>
      <c r="FS46" s="480"/>
      <c r="FT46" s="480"/>
      <c r="FU46" s="480"/>
      <c r="FV46" s="480"/>
      <c r="FW46" s="480"/>
      <c r="FX46" s="480"/>
      <c r="FY46" s="480"/>
      <c r="FZ46" s="480"/>
      <c r="GA46" s="480"/>
      <c r="GB46" s="480"/>
      <c r="GC46" s="480"/>
      <c r="GD46" s="480"/>
      <c r="GE46" s="480"/>
      <c r="GF46" s="480"/>
      <c r="GG46" s="480"/>
      <c r="GH46" s="480"/>
      <c r="GI46" s="480"/>
      <c r="GJ46" s="480"/>
      <c r="GK46" s="480"/>
      <c r="GL46" s="480"/>
      <c r="GM46" s="480"/>
      <c r="GN46" s="480"/>
      <c r="GO46" s="480"/>
      <c r="GP46" s="480"/>
      <c r="GQ46" s="480"/>
      <c r="GR46" s="480"/>
      <c r="GS46" s="480"/>
      <c r="GT46" s="480"/>
      <c r="GU46" s="480"/>
      <c r="GV46" s="480"/>
      <c r="GW46" s="480"/>
      <c r="GX46" s="480"/>
      <c r="GY46" s="480"/>
      <c r="GZ46" s="480"/>
      <c r="HA46" s="480"/>
      <c r="HB46" s="480"/>
      <c r="HC46" s="480"/>
      <c r="HD46" s="480"/>
      <c r="HE46" s="480"/>
      <c r="HF46" s="480"/>
      <c r="HG46" s="480"/>
      <c r="HH46" s="480"/>
      <c r="HI46" s="480"/>
      <c r="HJ46" s="480"/>
      <c r="HK46" s="480"/>
      <c r="HL46" s="480"/>
      <c r="HM46" s="480"/>
      <c r="HN46" s="480"/>
      <c r="HO46" s="480"/>
      <c r="HP46" s="480"/>
      <c r="HQ46" s="480"/>
      <c r="HR46" s="480"/>
      <c r="HS46" s="480"/>
      <c r="HT46" s="480"/>
      <c r="HU46" s="480"/>
      <c r="HV46" s="480"/>
      <c r="HW46" s="480"/>
      <c r="HX46" s="480"/>
      <c r="HY46" s="480"/>
      <c r="HZ46" s="480"/>
      <c r="IA46" s="480"/>
      <c r="IB46" s="480"/>
      <c r="IC46" s="480"/>
      <c r="ID46" s="480"/>
      <c r="IE46" s="480"/>
      <c r="IF46" s="480"/>
      <c r="IG46" s="480"/>
      <c r="IH46" s="480"/>
      <c r="II46" s="480"/>
    </row>
    <row r="47" spans="2:243" s="468" customFormat="1" ht="15.75" customHeight="1">
      <c r="B47" s="630" t="s">
        <v>0</v>
      </c>
      <c r="C47" s="631" t="s">
        <v>0</v>
      </c>
      <c r="D47" s="631" t="s">
        <v>0</v>
      </c>
      <c r="E47" s="554" t="s">
        <v>0</v>
      </c>
      <c r="F47" s="630" t="s">
        <v>0</v>
      </c>
      <c r="G47" s="631" t="s">
        <v>0</v>
      </c>
      <c r="H47" s="631" t="s">
        <v>0</v>
      </c>
      <c r="I47" s="554" t="s">
        <v>0</v>
      </c>
      <c r="J47" s="632" t="s">
        <v>0</v>
      </c>
      <c r="K47" s="512" t="s">
        <v>29</v>
      </c>
      <c r="L47" s="513" t="s">
        <v>0</v>
      </c>
      <c r="M47" s="513" t="s">
        <v>0</v>
      </c>
      <c r="N47" s="514" t="s">
        <v>0</v>
      </c>
      <c r="O47" s="555" t="s">
        <v>30</v>
      </c>
      <c r="P47" s="633">
        <f>P48+P49+P50</f>
        <v>0</v>
      </c>
      <c r="Q47" s="634">
        <f>Q48+Q49+Q50</f>
        <v>0</v>
      </c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  <c r="CV47" s="480"/>
      <c r="CW47" s="480"/>
      <c r="CX47" s="480"/>
      <c r="CY47" s="480"/>
      <c r="CZ47" s="480"/>
      <c r="DA47" s="480"/>
      <c r="DB47" s="480"/>
      <c r="DC47" s="480"/>
      <c r="DD47" s="480"/>
      <c r="DE47" s="480"/>
      <c r="DF47" s="480"/>
      <c r="DG47" s="480"/>
      <c r="DH47" s="480"/>
      <c r="DI47" s="480"/>
      <c r="DJ47" s="480"/>
      <c r="DK47" s="480"/>
      <c r="DL47" s="480"/>
      <c r="DM47" s="480"/>
      <c r="DN47" s="480"/>
      <c r="DO47" s="480"/>
      <c r="DP47" s="480"/>
      <c r="DQ47" s="480"/>
      <c r="DR47" s="480"/>
      <c r="DS47" s="480"/>
      <c r="DT47" s="480"/>
      <c r="DU47" s="480"/>
      <c r="DV47" s="480"/>
      <c r="DW47" s="480"/>
      <c r="DX47" s="480"/>
      <c r="DY47" s="480"/>
      <c r="DZ47" s="480"/>
      <c r="EA47" s="480"/>
      <c r="EB47" s="480"/>
      <c r="EC47" s="480"/>
      <c r="ED47" s="480"/>
      <c r="EE47" s="480"/>
      <c r="EF47" s="480"/>
      <c r="EG47" s="480"/>
      <c r="EH47" s="480"/>
      <c r="EI47" s="480"/>
      <c r="EJ47" s="480"/>
      <c r="EK47" s="480"/>
      <c r="EL47" s="480"/>
      <c r="EM47" s="480"/>
      <c r="EN47" s="480"/>
      <c r="EO47" s="480"/>
      <c r="EP47" s="480"/>
      <c r="EQ47" s="480"/>
      <c r="ER47" s="480"/>
      <c r="ES47" s="480"/>
      <c r="ET47" s="480"/>
      <c r="EU47" s="480"/>
      <c r="EV47" s="480"/>
      <c r="EW47" s="480"/>
      <c r="EX47" s="480"/>
      <c r="EY47" s="480"/>
      <c r="EZ47" s="480"/>
      <c r="FA47" s="480"/>
      <c r="FB47" s="480"/>
      <c r="FC47" s="480"/>
      <c r="FD47" s="480"/>
      <c r="FE47" s="480"/>
      <c r="FF47" s="480"/>
      <c r="FG47" s="480"/>
      <c r="FH47" s="480"/>
      <c r="FI47" s="480"/>
      <c r="FJ47" s="480"/>
      <c r="FK47" s="480"/>
      <c r="FL47" s="480"/>
      <c r="FM47" s="480"/>
      <c r="FN47" s="480"/>
      <c r="FO47" s="480"/>
      <c r="FP47" s="480"/>
      <c r="FQ47" s="480"/>
      <c r="FR47" s="480"/>
      <c r="FS47" s="480"/>
      <c r="FT47" s="480"/>
      <c r="FU47" s="480"/>
      <c r="FV47" s="480"/>
      <c r="FW47" s="480"/>
      <c r="FX47" s="480"/>
      <c r="FY47" s="480"/>
      <c r="FZ47" s="480"/>
      <c r="GA47" s="480"/>
      <c r="GB47" s="480"/>
      <c r="GC47" s="480"/>
      <c r="GD47" s="480"/>
      <c r="GE47" s="480"/>
      <c r="GF47" s="480"/>
      <c r="GG47" s="480"/>
      <c r="GH47" s="480"/>
      <c r="GI47" s="480"/>
      <c r="GJ47" s="480"/>
      <c r="GK47" s="480"/>
      <c r="GL47" s="480"/>
      <c r="GM47" s="480"/>
      <c r="GN47" s="480"/>
      <c r="GO47" s="480"/>
      <c r="GP47" s="480"/>
      <c r="GQ47" s="480"/>
      <c r="GR47" s="480"/>
      <c r="GS47" s="480"/>
      <c r="GT47" s="480"/>
      <c r="GU47" s="480"/>
      <c r="GV47" s="480"/>
      <c r="GW47" s="480"/>
      <c r="GX47" s="480"/>
      <c r="GY47" s="480"/>
      <c r="GZ47" s="480"/>
      <c r="HA47" s="480"/>
      <c r="HB47" s="480"/>
      <c r="HC47" s="480"/>
      <c r="HD47" s="480"/>
      <c r="HE47" s="480"/>
      <c r="HF47" s="480"/>
      <c r="HG47" s="480"/>
      <c r="HH47" s="480"/>
      <c r="HI47" s="480"/>
      <c r="HJ47" s="480"/>
      <c r="HK47" s="480"/>
      <c r="HL47" s="480"/>
      <c r="HM47" s="480"/>
      <c r="HN47" s="480"/>
      <c r="HO47" s="480"/>
      <c r="HP47" s="480"/>
      <c r="HQ47" s="480"/>
      <c r="HR47" s="480"/>
      <c r="HS47" s="480"/>
      <c r="HT47" s="480"/>
      <c r="HU47" s="480"/>
      <c r="HV47" s="480"/>
      <c r="HW47" s="480"/>
      <c r="HX47" s="480"/>
      <c r="HY47" s="480"/>
      <c r="HZ47" s="480"/>
      <c r="IA47" s="480"/>
      <c r="IB47" s="480"/>
      <c r="IC47" s="480"/>
      <c r="ID47" s="480"/>
      <c r="IE47" s="480"/>
      <c r="IF47" s="480"/>
      <c r="IG47" s="480"/>
      <c r="IH47" s="480"/>
      <c r="II47" s="480"/>
    </row>
    <row r="48" spans="2:243" s="468" customFormat="1" ht="15.75" customHeight="1">
      <c r="B48" s="523" t="s">
        <v>0</v>
      </c>
      <c r="C48" s="533" t="s">
        <v>0</v>
      </c>
      <c r="D48" s="533" t="s">
        <v>0</v>
      </c>
      <c r="E48" s="521" t="s">
        <v>0</v>
      </c>
      <c r="F48" s="523" t="s">
        <v>0</v>
      </c>
      <c r="G48" s="533" t="s">
        <v>0</v>
      </c>
      <c r="H48" s="533" t="s">
        <v>0</v>
      </c>
      <c r="I48" s="521" t="s">
        <v>0</v>
      </c>
      <c r="J48" s="522" t="s">
        <v>0</v>
      </c>
      <c r="K48" s="523" t="s">
        <v>0</v>
      </c>
      <c r="L48" s="524" t="s">
        <v>22</v>
      </c>
      <c r="M48" s="524" t="s">
        <v>0</v>
      </c>
      <c r="N48" s="525" t="s">
        <v>0</v>
      </c>
      <c r="O48" s="562" t="s">
        <v>31</v>
      </c>
      <c r="P48" s="635">
        <f>'[1]2013 EKLEME YAP.TALEP ED.'!P238</f>
        <v>0</v>
      </c>
      <c r="Q48" s="635">
        <f>'[1]2013 EKLEME YAP.TALEP ED.'!U238</f>
        <v>0</v>
      </c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80"/>
      <c r="CL48" s="480"/>
      <c r="CM48" s="480"/>
      <c r="CN48" s="480"/>
      <c r="CO48" s="480"/>
      <c r="CP48" s="480"/>
      <c r="CQ48" s="480"/>
      <c r="CR48" s="480"/>
      <c r="CS48" s="480"/>
      <c r="CT48" s="480"/>
      <c r="CU48" s="480"/>
      <c r="CV48" s="480"/>
      <c r="CW48" s="480"/>
      <c r="CX48" s="480"/>
      <c r="CY48" s="480"/>
      <c r="CZ48" s="480"/>
      <c r="DA48" s="480"/>
      <c r="DB48" s="480"/>
      <c r="DC48" s="480"/>
      <c r="DD48" s="480"/>
      <c r="DE48" s="480"/>
      <c r="DF48" s="480"/>
      <c r="DG48" s="480"/>
      <c r="DH48" s="480"/>
      <c r="DI48" s="480"/>
      <c r="DJ48" s="480"/>
      <c r="DK48" s="480"/>
      <c r="DL48" s="480"/>
      <c r="DM48" s="480"/>
      <c r="DN48" s="480"/>
      <c r="DO48" s="480"/>
      <c r="DP48" s="480"/>
      <c r="DQ48" s="480"/>
      <c r="DR48" s="480"/>
      <c r="DS48" s="480"/>
      <c r="DT48" s="480"/>
      <c r="DU48" s="480"/>
      <c r="DV48" s="480"/>
      <c r="DW48" s="480"/>
      <c r="DX48" s="480"/>
      <c r="DY48" s="480"/>
      <c r="DZ48" s="480"/>
      <c r="EA48" s="480"/>
      <c r="EB48" s="480"/>
      <c r="EC48" s="480"/>
      <c r="ED48" s="480"/>
      <c r="EE48" s="480"/>
      <c r="EF48" s="480"/>
      <c r="EG48" s="480"/>
      <c r="EH48" s="480"/>
      <c r="EI48" s="480"/>
      <c r="EJ48" s="480"/>
      <c r="EK48" s="480"/>
      <c r="EL48" s="480"/>
      <c r="EM48" s="480"/>
      <c r="EN48" s="480"/>
      <c r="EO48" s="480"/>
      <c r="EP48" s="480"/>
      <c r="EQ48" s="480"/>
      <c r="ER48" s="480"/>
      <c r="ES48" s="480"/>
      <c r="ET48" s="480"/>
      <c r="EU48" s="480"/>
      <c r="EV48" s="480"/>
      <c r="EW48" s="480"/>
      <c r="EX48" s="480"/>
      <c r="EY48" s="480"/>
      <c r="EZ48" s="480"/>
      <c r="FA48" s="480"/>
      <c r="FB48" s="480"/>
      <c r="FC48" s="480"/>
      <c r="FD48" s="480"/>
      <c r="FE48" s="480"/>
      <c r="FF48" s="480"/>
      <c r="FG48" s="480"/>
      <c r="FH48" s="480"/>
      <c r="FI48" s="480"/>
      <c r="FJ48" s="480"/>
      <c r="FK48" s="480"/>
      <c r="FL48" s="480"/>
      <c r="FM48" s="480"/>
      <c r="FN48" s="480"/>
      <c r="FO48" s="480"/>
      <c r="FP48" s="480"/>
      <c r="FQ48" s="480"/>
      <c r="FR48" s="480"/>
      <c r="FS48" s="480"/>
      <c r="FT48" s="480"/>
      <c r="FU48" s="480"/>
      <c r="FV48" s="480"/>
      <c r="FW48" s="480"/>
      <c r="FX48" s="480"/>
      <c r="FY48" s="480"/>
      <c r="FZ48" s="480"/>
      <c r="GA48" s="480"/>
      <c r="GB48" s="480"/>
      <c r="GC48" s="480"/>
      <c r="GD48" s="480"/>
      <c r="GE48" s="480"/>
      <c r="GF48" s="480"/>
      <c r="GG48" s="480"/>
      <c r="GH48" s="480"/>
      <c r="GI48" s="480"/>
      <c r="GJ48" s="480"/>
      <c r="GK48" s="480"/>
      <c r="GL48" s="480"/>
      <c r="GM48" s="480"/>
      <c r="GN48" s="480"/>
      <c r="GO48" s="480"/>
      <c r="GP48" s="480"/>
      <c r="GQ48" s="480"/>
      <c r="GR48" s="480"/>
      <c r="GS48" s="480"/>
      <c r="GT48" s="480"/>
      <c r="GU48" s="480"/>
      <c r="GV48" s="480"/>
      <c r="GW48" s="480"/>
      <c r="GX48" s="480"/>
      <c r="GY48" s="480"/>
      <c r="GZ48" s="480"/>
      <c r="HA48" s="480"/>
      <c r="HB48" s="480"/>
      <c r="HC48" s="480"/>
      <c r="HD48" s="480"/>
      <c r="HE48" s="480"/>
      <c r="HF48" s="480"/>
      <c r="HG48" s="480"/>
      <c r="HH48" s="480"/>
      <c r="HI48" s="480"/>
      <c r="HJ48" s="480"/>
      <c r="HK48" s="480"/>
      <c r="HL48" s="480"/>
      <c r="HM48" s="480"/>
      <c r="HN48" s="480"/>
      <c r="HO48" s="480"/>
      <c r="HP48" s="480"/>
      <c r="HQ48" s="480"/>
      <c r="HR48" s="480"/>
      <c r="HS48" s="480"/>
      <c r="HT48" s="480"/>
      <c r="HU48" s="480"/>
      <c r="HV48" s="480"/>
      <c r="HW48" s="480"/>
      <c r="HX48" s="480"/>
      <c r="HY48" s="480"/>
      <c r="HZ48" s="480"/>
      <c r="IA48" s="480"/>
      <c r="IB48" s="480"/>
      <c r="IC48" s="480"/>
      <c r="ID48" s="480"/>
      <c r="IE48" s="480"/>
      <c r="IF48" s="480"/>
      <c r="IG48" s="480"/>
      <c r="IH48" s="480"/>
      <c r="II48" s="480"/>
    </row>
    <row r="49" spans="2:243" s="468" customFormat="1" ht="15.75" customHeight="1">
      <c r="B49" s="523" t="s">
        <v>0</v>
      </c>
      <c r="C49" s="533" t="s">
        <v>0</v>
      </c>
      <c r="D49" s="533" t="s">
        <v>0</v>
      </c>
      <c r="E49" s="521" t="s">
        <v>0</v>
      </c>
      <c r="F49" s="523" t="s">
        <v>0</v>
      </c>
      <c r="G49" s="533" t="s">
        <v>0</v>
      </c>
      <c r="H49" s="533" t="s">
        <v>0</v>
      </c>
      <c r="I49" s="521" t="s">
        <v>0</v>
      </c>
      <c r="J49" s="522" t="s">
        <v>0</v>
      </c>
      <c r="K49" s="523" t="s">
        <v>0</v>
      </c>
      <c r="L49" s="524" t="s">
        <v>35</v>
      </c>
      <c r="M49" s="524" t="s">
        <v>0</v>
      </c>
      <c r="N49" s="525" t="s">
        <v>0</v>
      </c>
      <c r="O49" s="562" t="s">
        <v>36</v>
      </c>
      <c r="P49" s="635">
        <f>'[1]2013 EKLEME YAP.TALEP ED.'!P239</f>
        <v>0</v>
      </c>
      <c r="Q49" s="635">
        <f>'[1]2013 EKLEME YAP.TALEP ED.'!U239</f>
        <v>0</v>
      </c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0"/>
      <c r="BD49" s="480"/>
      <c r="BE49" s="480"/>
      <c r="BF49" s="480"/>
      <c r="BG49" s="480"/>
      <c r="BH49" s="480"/>
      <c r="BI49" s="480"/>
      <c r="BJ49" s="480"/>
      <c r="BK49" s="480"/>
      <c r="BL49" s="480"/>
      <c r="BM49" s="480"/>
      <c r="BN49" s="480"/>
      <c r="BO49" s="480"/>
      <c r="BP49" s="480"/>
      <c r="BQ49" s="480"/>
      <c r="BR49" s="480"/>
      <c r="BS49" s="480"/>
      <c r="BT49" s="480"/>
      <c r="BU49" s="480"/>
      <c r="BV49" s="480"/>
      <c r="BW49" s="480"/>
      <c r="BX49" s="480"/>
      <c r="BY49" s="480"/>
      <c r="BZ49" s="480"/>
      <c r="CA49" s="480"/>
      <c r="CB49" s="480"/>
      <c r="CC49" s="480"/>
      <c r="CD49" s="480"/>
      <c r="CE49" s="480"/>
      <c r="CF49" s="480"/>
      <c r="CG49" s="480"/>
      <c r="CH49" s="480"/>
      <c r="CI49" s="480"/>
      <c r="CJ49" s="480"/>
      <c r="CK49" s="480"/>
      <c r="CL49" s="480"/>
      <c r="CM49" s="480"/>
      <c r="CN49" s="480"/>
      <c r="CO49" s="480"/>
      <c r="CP49" s="480"/>
      <c r="CQ49" s="480"/>
      <c r="CR49" s="480"/>
      <c r="CS49" s="480"/>
      <c r="CT49" s="480"/>
      <c r="CU49" s="480"/>
      <c r="CV49" s="480"/>
      <c r="CW49" s="480"/>
      <c r="CX49" s="480"/>
      <c r="CY49" s="480"/>
      <c r="CZ49" s="480"/>
      <c r="DA49" s="480"/>
      <c r="DB49" s="480"/>
      <c r="DC49" s="480"/>
      <c r="DD49" s="480"/>
      <c r="DE49" s="480"/>
      <c r="DF49" s="480"/>
      <c r="DG49" s="480"/>
      <c r="DH49" s="480"/>
      <c r="DI49" s="480"/>
      <c r="DJ49" s="480"/>
      <c r="DK49" s="480"/>
      <c r="DL49" s="480"/>
      <c r="DM49" s="480"/>
      <c r="DN49" s="480"/>
      <c r="DO49" s="480"/>
      <c r="DP49" s="480"/>
      <c r="DQ49" s="480"/>
      <c r="DR49" s="480"/>
      <c r="DS49" s="480"/>
      <c r="DT49" s="480"/>
      <c r="DU49" s="480"/>
      <c r="DV49" s="480"/>
      <c r="DW49" s="480"/>
      <c r="DX49" s="480"/>
      <c r="DY49" s="480"/>
      <c r="DZ49" s="480"/>
      <c r="EA49" s="480"/>
      <c r="EB49" s="480"/>
      <c r="EC49" s="480"/>
      <c r="ED49" s="480"/>
      <c r="EE49" s="480"/>
      <c r="EF49" s="480"/>
      <c r="EG49" s="480"/>
      <c r="EH49" s="480"/>
      <c r="EI49" s="480"/>
      <c r="EJ49" s="480"/>
      <c r="EK49" s="480"/>
      <c r="EL49" s="480"/>
      <c r="EM49" s="480"/>
      <c r="EN49" s="480"/>
      <c r="EO49" s="480"/>
      <c r="EP49" s="480"/>
      <c r="EQ49" s="480"/>
      <c r="ER49" s="480"/>
      <c r="ES49" s="480"/>
      <c r="ET49" s="480"/>
      <c r="EU49" s="480"/>
      <c r="EV49" s="480"/>
      <c r="EW49" s="480"/>
      <c r="EX49" s="480"/>
      <c r="EY49" s="480"/>
      <c r="EZ49" s="480"/>
      <c r="FA49" s="480"/>
      <c r="FB49" s="480"/>
      <c r="FC49" s="480"/>
      <c r="FD49" s="480"/>
      <c r="FE49" s="480"/>
      <c r="FF49" s="480"/>
      <c r="FG49" s="480"/>
      <c r="FH49" s="480"/>
      <c r="FI49" s="480"/>
      <c r="FJ49" s="480"/>
      <c r="FK49" s="480"/>
      <c r="FL49" s="480"/>
      <c r="FM49" s="480"/>
      <c r="FN49" s="480"/>
      <c r="FO49" s="480"/>
      <c r="FP49" s="480"/>
      <c r="FQ49" s="480"/>
      <c r="FR49" s="480"/>
      <c r="FS49" s="480"/>
      <c r="FT49" s="480"/>
      <c r="FU49" s="480"/>
      <c r="FV49" s="480"/>
      <c r="FW49" s="480"/>
      <c r="FX49" s="480"/>
      <c r="FY49" s="480"/>
      <c r="FZ49" s="480"/>
      <c r="GA49" s="480"/>
      <c r="GB49" s="480"/>
      <c r="GC49" s="480"/>
      <c r="GD49" s="480"/>
      <c r="GE49" s="480"/>
      <c r="GF49" s="480"/>
      <c r="GG49" s="480"/>
      <c r="GH49" s="480"/>
      <c r="GI49" s="480"/>
      <c r="GJ49" s="480"/>
      <c r="GK49" s="480"/>
      <c r="GL49" s="480"/>
      <c r="GM49" s="480"/>
      <c r="GN49" s="480"/>
      <c r="GO49" s="480"/>
      <c r="GP49" s="480"/>
      <c r="GQ49" s="480"/>
      <c r="GR49" s="480"/>
      <c r="GS49" s="480"/>
      <c r="GT49" s="480"/>
      <c r="GU49" s="480"/>
      <c r="GV49" s="480"/>
      <c r="GW49" s="480"/>
      <c r="GX49" s="480"/>
      <c r="GY49" s="480"/>
      <c r="GZ49" s="480"/>
      <c r="HA49" s="480"/>
      <c r="HB49" s="480"/>
      <c r="HC49" s="480"/>
      <c r="HD49" s="480"/>
      <c r="HE49" s="480"/>
      <c r="HF49" s="480"/>
      <c r="HG49" s="480"/>
      <c r="HH49" s="480"/>
      <c r="HI49" s="480"/>
      <c r="HJ49" s="480"/>
      <c r="HK49" s="480"/>
      <c r="HL49" s="480"/>
      <c r="HM49" s="480"/>
      <c r="HN49" s="480"/>
      <c r="HO49" s="480"/>
      <c r="HP49" s="480"/>
      <c r="HQ49" s="480"/>
      <c r="HR49" s="480"/>
      <c r="HS49" s="480"/>
      <c r="HT49" s="480"/>
      <c r="HU49" s="480"/>
      <c r="HV49" s="480"/>
      <c r="HW49" s="480"/>
      <c r="HX49" s="480"/>
      <c r="HY49" s="480"/>
      <c r="HZ49" s="480"/>
      <c r="IA49" s="480"/>
      <c r="IB49" s="480"/>
      <c r="IC49" s="480"/>
      <c r="ID49" s="480"/>
      <c r="IE49" s="480"/>
      <c r="IF49" s="480"/>
      <c r="IG49" s="480"/>
      <c r="IH49" s="480"/>
      <c r="II49" s="480"/>
    </row>
    <row r="50" spans="2:243" s="468" customFormat="1" ht="15.75" customHeight="1">
      <c r="B50" s="523" t="s">
        <v>0</v>
      </c>
      <c r="C50" s="533" t="s">
        <v>0</v>
      </c>
      <c r="D50" s="533" t="s">
        <v>0</v>
      </c>
      <c r="E50" s="521" t="s">
        <v>0</v>
      </c>
      <c r="F50" s="523" t="s">
        <v>0</v>
      </c>
      <c r="G50" s="533" t="s">
        <v>0</v>
      </c>
      <c r="H50" s="533" t="s">
        <v>0</v>
      </c>
      <c r="I50" s="521" t="s">
        <v>0</v>
      </c>
      <c r="J50" s="522" t="s">
        <v>0</v>
      </c>
      <c r="K50" s="523" t="s">
        <v>0</v>
      </c>
      <c r="L50" s="524" t="s">
        <v>38</v>
      </c>
      <c r="M50" s="524" t="s">
        <v>0</v>
      </c>
      <c r="N50" s="525" t="s">
        <v>0</v>
      </c>
      <c r="O50" s="562" t="s">
        <v>39</v>
      </c>
      <c r="P50" s="635">
        <f>'[1]2013 EKLEME YAP.TALEP ED.'!P240</f>
        <v>0</v>
      </c>
      <c r="Q50" s="635">
        <f>'[1]2013 EKLEME YAP.TALEP ED.'!U240</f>
        <v>0</v>
      </c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  <c r="BI50" s="480"/>
      <c r="BJ50" s="480"/>
      <c r="BK50" s="480"/>
      <c r="BL50" s="480"/>
      <c r="BM50" s="480"/>
      <c r="BN50" s="480"/>
      <c r="BO50" s="480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480"/>
      <c r="CD50" s="480"/>
      <c r="CE50" s="480"/>
      <c r="CF50" s="480"/>
      <c r="CG50" s="480"/>
      <c r="CH50" s="480"/>
      <c r="CI50" s="480"/>
      <c r="CJ50" s="480"/>
      <c r="CK50" s="480"/>
      <c r="CL50" s="480"/>
      <c r="CM50" s="480"/>
      <c r="CN50" s="480"/>
      <c r="CO50" s="480"/>
      <c r="CP50" s="480"/>
      <c r="CQ50" s="480"/>
      <c r="CR50" s="480"/>
      <c r="CS50" s="480"/>
      <c r="CT50" s="480"/>
      <c r="CU50" s="480"/>
      <c r="CV50" s="480"/>
      <c r="CW50" s="480"/>
      <c r="CX50" s="480"/>
      <c r="CY50" s="480"/>
      <c r="CZ50" s="480"/>
      <c r="DA50" s="480"/>
      <c r="DB50" s="480"/>
      <c r="DC50" s="480"/>
      <c r="DD50" s="480"/>
      <c r="DE50" s="480"/>
      <c r="DF50" s="480"/>
      <c r="DG50" s="480"/>
      <c r="DH50" s="480"/>
      <c r="DI50" s="480"/>
      <c r="DJ50" s="480"/>
      <c r="DK50" s="480"/>
      <c r="DL50" s="480"/>
      <c r="DM50" s="480"/>
      <c r="DN50" s="480"/>
      <c r="DO50" s="480"/>
      <c r="DP50" s="480"/>
      <c r="DQ50" s="480"/>
      <c r="DR50" s="480"/>
      <c r="DS50" s="480"/>
      <c r="DT50" s="480"/>
      <c r="DU50" s="480"/>
      <c r="DV50" s="480"/>
      <c r="DW50" s="480"/>
      <c r="DX50" s="480"/>
      <c r="DY50" s="480"/>
      <c r="DZ50" s="480"/>
      <c r="EA50" s="480"/>
      <c r="EB50" s="480"/>
      <c r="EC50" s="480"/>
      <c r="ED50" s="480"/>
      <c r="EE50" s="480"/>
      <c r="EF50" s="480"/>
      <c r="EG50" s="480"/>
      <c r="EH50" s="480"/>
      <c r="EI50" s="480"/>
      <c r="EJ50" s="480"/>
      <c r="EK50" s="480"/>
      <c r="EL50" s="480"/>
      <c r="EM50" s="480"/>
      <c r="EN50" s="480"/>
      <c r="EO50" s="480"/>
      <c r="EP50" s="480"/>
      <c r="EQ50" s="480"/>
      <c r="ER50" s="480"/>
      <c r="ES50" s="480"/>
      <c r="ET50" s="480"/>
      <c r="EU50" s="480"/>
      <c r="EV50" s="480"/>
      <c r="EW50" s="480"/>
      <c r="EX50" s="480"/>
      <c r="EY50" s="480"/>
      <c r="EZ50" s="480"/>
      <c r="FA50" s="480"/>
      <c r="FB50" s="480"/>
      <c r="FC50" s="480"/>
      <c r="FD50" s="480"/>
      <c r="FE50" s="480"/>
      <c r="FF50" s="480"/>
      <c r="FG50" s="480"/>
      <c r="FH50" s="480"/>
      <c r="FI50" s="480"/>
      <c r="FJ50" s="480"/>
      <c r="FK50" s="480"/>
      <c r="FL50" s="480"/>
      <c r="FM50" s="480"/>
      <c r="FN50" s="480"/>
      <c r="FO50" s="480"/>
      <c r="FP50" s="480"/>
      <c r="FQ50" s="480"/>
      <c r="FR50" s="480"/>
      <c r="FS50" s="480"/>
      <c r="FT50" s="480"/>
      <c r="FU50" s="480"/>
      <c r="FV50" s="480"/>
      <c r="FW50" s="480"/>
      <c r="FX50" s="480"/>
      <c r="FY50" s="480"/>
      <c r="FZ50" s="480"/>
      <c r="GA50" s="480"/>
      <c r="GB50" s="480"/>
      <c r="GC50" s="480"/>
      <c r="GD50" s="480"/>
      <c r="GE50" s="480"/>
      <c r="GF50" s="480"/>
      <c r="GG50" s="480"/>
      <c r="GH50" s="480"/>
      <c r="GI50" s="480"/>
      <c r="GJ50" s="480"/>
      <c r="GK50" s="480"/>
      <c r="GL50" s="480"/>
      <c r="GM50" s="480"/>
      <c r="GN50" s="480"/>
      <c r="GO50" s="480"/>
      <c r="GP50" s="480"/>
      <c r="GQ50" s="480"/>
      <c r="GR50" s="480"/>
      <c r="GS50" s="480"/>
      <c r="GT50" s="480"/>
      <c r="GU50" s="480"/>
      <c r="GV50" s="480"/>
      <c r="GW50" s="480"/>
      <c r="GX50" s="480"/>
      <c r="GY50" s="480"/>
      <c r="GZ50" s="480"/>
      <c r="HA50" s="480"/>
      <c r="HB50" s="480"/>
      <c r="HC50" s="480"/>
      <c r="HD50" s="480"/>
      <c r="HE50" s="480"/>
      <c r="HF50" s="480"/>
      <c r="HG50" s="480"/>
      <c r="HH50" s="480"/>
      <c r="HI50" s="480"/>
      <c r="HJ50" s="480"/>
      <c r="HK50" s="480"/>
      <c r="HL50" s="480"/>
      <c r="HM50" s="480"/>
      <c r="HN50" s="480"/>
      <c r="HO50" s="480"/>
      <c r="HP50" s="480"/>
      <c r="HQ50" s="480"/>
      <c r="HR50" s="480"/>
      <c r="HS50" s="480"/>
      <c r="HT50" s="480"/>
      <c r="HU50" s="480"/>
      <c r="HV50" s="480"/>
      <c r="HW50" s="480"/>
      <c r="HX50" s="480"/>
      <c r="HY50" s="480"/>
      <c r="HZ50" s="480"/>
      <c r="IA50" s="480"/>
      <c r="IB50" s="480"/>
      <c r="IC50" s="480"/>
      <c r="ID50" s="480"/>
      <c r="IE50" s="480"/>
      <c r="IF50" s="480"/>
      <c r="IG50" s="480"/>
      <c r="IH50" s="480"/>
      <c r="II50" s="480"/>
    </row>
    <row r="51" spans="2:243" s="468" customFormat="1" ht="15.75" customHeight="1">
      <c r="B51" s="636"/>
      <c r="C51" s="637"/>
      <c r="D51" s="637"/>
      <c r="E51" s="638"/>
      <c r="F51" s="636" t="s">
        <v>17</v>
      </c>
      <c r="G51" s="637" t="s">
        <v>28</v>
      </c>
      <c r="H51" s="637" t="s">
        <v>49</v>
      </c>
      <c r="I51" s="639" t="s">
        <v>32</v>
      </c>
      <c r="J51" s="546" t="s">
        <v>22</v>
      </c>
      <c r="K51" s="500" t="s">
        <v>0</v>
      </c>
      <c r="L51" s="501" t="s">
        <v>0</v>
      </c>
      <c r="M51" s="501" t="s">
        <v>0</v>
      </c>
      <c r="N51" s="502" t="s">
        <v>0</v>
      </c>
      <c r="O51" s="549" t="s">
        <v>164</v>
      </c>
      <c r="P51" s="629">
        <f>P52</f>
        <v>1961000</v>
      </c>
      <c r="Q51" s="640">
        <f>Q52</f>
        <v>1300000</v>
      </c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/>
      <c r="BE51" s="480"/>
      <c r="BF51" s="480"/>
      <c r="BG51" s="480"/>
      <c r="BH51" s="480"/>
      <c r="BI51" s="480"/>
      <c r="BJ51" s="480"/>
      <c r="BK51" s="480"/>
      <c r="BL51" s="480"/>
      <c r="BM51" s="480"/>
      <c r="BN51" s="480"/>
      <c r="BO51" s="480"/>
      <c r="BP51" s="480"/>
      <c r="BQ51" s="480"/>
      <c r="BR51" s="480"/>
      <c r="BS51" s="480"/>
      <c r="BT51" s="480"/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0"/>
      <c r="CO51" s="480"/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0"/>
      <c r="DA51" s="480"/>
      <c r="DB51" s="480"/>
      <c r="DC51" s="480"/>
      <c r="DD51" s="480"/>
      <c r="DE51" s="480"/>
      <c r="DF51" s="480"/>
      <c r="DG51" s="480"/>
      <c r="DH51" s="480"/>
      <c r="DI51" s="480"/>
      <c r="DJ51" s="480"/>
      <c r="DK51" s="480"/>
      <c r="DL51" s="480"/>
      <c r="DM51" s="480"/>
      <c r="DN51" s="480"/>
      <c r="DO51" s="480"/>
      <c r="DP51" s="480"/>
      <c r="DQ51" s="480"/>
      <c r="DR51" s="480"/>
      <c r="DS51" s="480"/>
      <c r="DT51" s="480"/>
      <c r="DU51" s="480"/>
      <c r="DV51" s="480"/>
      <c r="DW51" s="480"/>
      <c r="DX51" s="480"/>
      <c r="DY51" s="480"/>
      <c r="DZ51" s="480"/>
      <c r="EA51" s="480"/>
      <c r="EB51" s="480"/>
      <c r="EC51" s="480"/>
      <c r="ED51" s="480"/>
      <c r="EE51" s="480"/>
      <c r="EF51" s="480"/>
      <c r="EG51" s="480"/>
      <c r="EH51" s="480"/>
      <c r="EI51" s="480"/>
      <c r="EJ51" s="480"/>
      <c r="EK51" s="480"/>
      <c r="EL51" s="480"/>
      <c r="EM51" s="480"/>
      <c r="EN51" s="480"/>
      <c r="EO51" s="480"/>
      <c r="EP51" s="480"/>
      <c r="EQ51" s="480"/>
      <c r="ER51" s="480"/>
      <c r="ES51" s="480"/>
      <c r="ET51" s="480"/>
      <c r="EU51" s="480"/>
      <c r="EV51" s="480"/>
      <c r="EW51" s="480"/>
      <c r="EX51" s="480"/>
      <c r="EY51" s="480"/>
      <c r="EZ51" s="480"/>
      <c r="FA51" s="480"/>
      <c r="FB51" s="480"/>
      <c r="FC51" s="480"/>
      <c r="FD51" s="480"/>
      <c r="FE51" s="480"/>
      <c r="FF51" s="480"/>
      <c r="FG51" s="480"/>
      <c r="FH51" s="480"/>
      <c r="FI51" s="480"/>
      <c r="FJ51" s="480"/>
      <c r="FK51" s="480"/>
      <c r="FL51" s="480"/>
      <c r="FM51" s="480"/>
      <c r="FN51" s="480"/>
      <c r="FO51" s="480"/>
      <c r="FP51" s="480"/>
      <c r="FQ51" s="480"/>
      <c r="FR51" s="480"/>
      <c r="FS51" s="480"/>
      <c r="FT51" s="480"/>
      <c r="FU51" s="480"/>
      <c r="FV51" s="480"/>
      <c r="FW51" s="480"/>
      <c r="FX51" s="480"/>
      <c r="FY51" s="480"/>
      <c r="FZ51" s="480"/>
      <c r="GA51" s="480"/>
      <c r="GB51" s="480"/>
      <c r="GC51" s="480"/>
      <c r="GD51" s="480"/>
      <c r="GE51" s="480"/>
      <c r="GF51" s="480"/>
      <c r="GG51" s="480"/>
      <c r="GH51" s="480"/>
      <c r="GI51" s="480"/>
      <c r="GJ51" s="480"/>
      <c r="GK51" s="480"/>
      <c r="GL51" s="480"/>
      <c r="GM51" s="480"/>
      <c r="GN51" s="480"/>
      <c r="GO51" s="480"/>
      <c r="GP51" s="480"/>
      <c r="GQ51" s="480"/>
      <c r="GR51" s="480"/>
      <c r="GS51" s="480"/>
      <c r="GT51" s="480"/>
      <c r="GU51" s="480"/>
      <c r="GV51" s="480"/>
      <c r="GW51" s="480"/>
      <c r="GX51" s="480"/>
      <c r="GY51" s="480"/>
      <c r="GZ51" s="480"/>
      <c r="HA51" s="480"/>
      <c r="HB51" s="480"/>
      <c r="HC51" s="480"/>
      <c r="HD51" s="480"/>
      <c r="HE51" s="480"/>
      <c r="HF51" s="480"/>
      <c r="HG51" s="480"/>
      <c r="HH51" s="480"/>
      <c r="HI51" s="480"/>
      <c r="HJ51" s="480"/>
      <c r="HK51" s="480"/>
      <c r="HL51" s="480"/>
      <c r="HM51" s="480"/>
      <c r="HN51" s="480"/>
      <c r="HO51" s="480"/>
      <c r="HP51" s="480"/>
      <c r="HQ51" s="480"/>
      <c r="HR51" s="480"/>
      <c r="HS51" s="480"/>
      <c r="HT51" s="480"/>
      <c r="HU51" s="480"/>
      <c r="HV51" s="480"/>
      <c r="HW51" s="480"/>
      <c r="HX51" s="480"/>
      <c r="HY51" s="480"/>
      <c r="HZ51" s="480"/>
      <c r="IA51" s="480"/>
      <c r="IB51" s="480"/>
      <c r="IC51" s="480"/>
      <c r="ID51" s="480"/>
      <c r="IE51" s="480"/>
      <c r="IF51" s="480"/>
      <c r="IG51" s="480"/>
      <c r="IH51" s="480"/>
      <c r="II51" s="480"/>
    </row>
    <row r="52" spans="2:243" s="468" customFormat="1" ht="15.75" customHeight="1">
      <c r="B52" s="641" t="s">
        <v>0</v>
      </c>
      <c r="C52" s="642" t="s">
        <v>0</v>
      </c>
      <c r="D52" s="642" t="s">
        <v>0</v>
      </c>
      <c r="E52" s="643" t="s">
        <v>0</v>
      </c>
      <c r="F52" s="641" t="s">
        <v>0</v>
      </c>
      <c r="G52" s="642" t="s">
        <v>0</v>
      </c>
      <c r="H52" s="642" t="s">
        <v>0</v>
      </c>
      <c r="I52" s="510" t="s">
        <v>0</v>
      </c>
      <c r="J52" s="511" t="s">
        <v>0</v>
      </c>
      <c r="K52" s="512" t="s">
        <v>29</v>
      </c>
      <c r="L52" s="513" t="s">
        <v>0</v>
      </c>
      <c r="M52" s="513" t="s">
        <v>0</v>
      </c>
      <c r="N52" s="514" t="s">
        <v>0</v>
      </c>
      <c r="O52" s="555" t="s">
        <v>30</v>
      </c>
      <c r="P52" s="633">
        <f>P53+P54+P55+P56</f>
        <v>1961000</v>
      </c>
      <c r="Q52" s="634">
        <f>Q53+Q54+Q55+Q56</f>
        <v>1300000</v>
      </c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  <c r="BF52" s="480"/>
      <c r="BG52" s="480"/>
      <c r="BH52" s="480"/>
      <c r="BI52" s="480"/>
      <c r="BJ52" s="480"/>
      <c r="BK52" s="480"/>
      <c r="BL52" s="480"/>
      <c r="BM52" s="480"/>
      <c r="BN52" s="480"/>
      <c r="BO52" s="480"/>
      <c r="BP52" s="480"/>
      <c r="BQ52" s="480"/>
      <c r="BR52" s="480"/>
      <c r="BS52" s="480"/>
      <c r="BT52" s="480"/>
      <c r="BU52" s="480"/>
      <c r="BV52" s="480"/>
      <c r="BW52" s="480"/>
      <c r="BX52" s="480"/>
      <c r="BY52" s="480"/>
      <c r="BZ52" s="480"/>
      <c r="CA52" s="480"/>
      <c r="CB52" s="480"/>
      <c r="CC52" s="480"/>
      <c r="CD52" s="480"/>
      <c r="CE52" s="480"/>
      <c r="CF52" s="480"/>
      <c r="CG52" s="480"/>
      <c r="CH52" s="480"/>
      <c r="CI52" s="480"/>
      <c r="CJ52" s="480"/>
      <c r="CK52" s="480"/>
      <c r="CL52" s="480"/>
      <c r="CM52" s="480"/>
      <c r="CN52" s="480"/>
      <c r="CO52" s="480"/>
      <c r="CP52" s="480"/>
      <c r="CQ52" s="480"/>
      <c r="CR52" s="480"/>
      <c r="CS52" s="480"/>
      <c r="CT52" s="480"/>
      <c r="CU52" s="480"/>
      <c r="CV52" s="480"/>
      <c r="CW52" s="480"/>
      <c r="CX52" s="480"/>
      <c r="CY52" s="480"/>
      <c r="CZ52" s="480"/>
      <c r="DA52" s="480"/>
      <c r="DB52" s="480"/>
      <c r="DC52" s="480"/>
      <c r="DD52" s="480"/>
      <c r="DE52" s="480"/>
      <c r="DF52" s="480"/>
      <c r="DG52" s="480"/>
      <c r="DH52" s="480"/>
      <c r="DI52" s="480"/>
      <c r="DJ52" s="480"/>
      <c r="DK52" s="480"/>
      <c r="DL52" s="480"/>
      <c r="DM52" s="480"/>
      <c r="DN52" s="480"/>
      <c r="DO52" s="480"/>
      <c r="DP52" s="480"/>
      <c r="DQ52" s="480"/>
      <c r="DR52" s="480"/>
      <c r="DS52" s="480"/>
      <c r="DT52" s="480"/>
      <c r="DU52" s="480"/>
      <c r="DV52" s="480"/>
      <c r="DW52" s="480"/>
      <c r="DX52" s="480"/>
      <c r="DY52" s="480"/>
      <c r="DZ52" s="480"/>
      <c r="EA52" s="480"/>
      <c r="EB52" s="480"/>
      <c r="EC52" s="480"/>
      <c r="ED52" s="480"/>
      <c r="EE52" s="480"/>
      <c r="EF52" s="480"/>
      <c r="EG52" s="480"/>
      <c r="EH52" s="480"/>
      <c r="EI52" s="480"/>
      <c r="EJ52" s="480"/>
      <c r="EK52" s="480"/>
      <c r="EL52" s="480"/>
      <c r="EM52" s="480"/>
      <c r="EN52" s="480"/>
      <c r="EO52" s="480"/>
      <c r="EP52" s="480"/>
      <c r="EQ52" s="480"/>
      <c r="ER52" s="480"/>
      <c r="ES52" s="480"/>
      <c r="ET52" s="480"/>
      <c r="EU52" s="480"/>
      <c r="EV52" s="480"/>
      <c r="EW52" s="480"/>
      <c r="EX52" s="480"/>
      <c r="EY52" s="480"/>
      <c r="EZ52" s="480"/>
      <c r="FA52" s="480"/>
      <c r="FB52" s="480"/>
      <c r="FC52" s="480"/>
      <c r="FD52" s="480"/>
      <c r="FE52" s="480"/>
      <c r="FF52" s="480"/>
      <c r="FG52" s="480"/>
      <c r="FH52" s="480"/>
      <c r="FI52" s="480"/>
      <c r="FJ52" s="480"/>
      <c r="FK52" s="480"/>
      <c r="FL52" s="480"/>
      <c r="FM52" s="480"/>
      <c r="FN52" s="480"/>
      <c r="FO52" s="480"/>
      <c r="FP52" s="480"/>
      <c r="FQ52" s="480"/>
      <c r="FR52" s="480"/>
      <c r="FS52" s="480"/>
      <c r="FT52" s="480"/>
      <c r="FU52" s="480"/>
      <c r="FV52" s="480"/>
      <c r="FW52" s="480"/>
      <c r="FX52" s="480"/>
      <c r="FY52" s="480"/>
      <c r="FZ52" s="480"/>
      <c r="GA52" s="480"/>
      <c r="GB52" s="480"/>
      <c r="GC52" s="480"/>
      <c r="GD52" s="480"/>
      <c r="GE52" s="480"/>
      <c r="GF52" s="480"/>
      <c r="GG52" s="480"/>
      <c r="GH52" s="480"/>
      <c r="GI52" s="480"/>
      <c r="GJ52" s="480"/>
      <c r="GK52" s="480"/>
      <c r="GL52" s="480"/>
      <c r="GM52" s="480"/>
      <c r="GN52" s="480"/>
      <c r="GO52" s="480"/>
      <c r="GP52" s="480"/>
      <c r="GQ52" s="480"/>
      <c r="GR52" s="480"/>
      <c r="GS52" s="480"/>
      <c r="GT52" s="480"/>
      <c r="GU52" s="480"/>
      <c r="GV52" s="480"/>
      <c r="GW52" s="480"/>
      <c r="GX52" s="480"/>
      <c r="GY52" s="480"/>
      <c r="GZ52" s="480"/>
      <c r="HA52" s="480"/>
      <c r="HB52" s="480"/>
      <c r="HC52" s="480"/>
      <c r="HD52" s="480"/>
      <c r="HE52" s="480"/>
      <c r="HF52" s="480"/>
      <c r="HG52" s="480"/>
      <c r="HH52" s="480"/>
      <c r="HI52" s="480"/>
      <c r="HJ52" s="480"/>
      <c r="HK52" s="480"/>
      <c r="HL52" s="480"/>
      <c r="HM52" s="480"/>
      <c r="HN52" s="480"/>
      <c r="HO52" s="480"/>
      <c r="HP52" s="480"/>
      <c r="HQ52" s="480"/>
      <c r="HR52" s="480"/>
      <c r="HS52" s="480"/>
      <c r="HT52" s="480"/>
      <c r="HU52" s="480"/>
      <c r="HV52" s="480"/>
      <c r="HW52" s="480"/>
      <c r="HX52" s="480"/>
      <c r="HY52" s="480"/>
      <c r="HZ52" s="480"/>
      <c r="IA52" s="480"/>
      <c r="IB52" s="480"/>
      <c r="IC52" s="480"/>
      <c r="ID52" s="480"/>
      <c r="IE52" s="480"/>
      <c r="IF52" s="480"/>
      <c r="IG52" s="480"/>
      <c r="IH52" s="480"/>
      <c r="II52" s="480"/>
    </row>
    <row r="53" spans="2:243" s="468" customFormat="1" ht="15.75" customHeight="1">
      <c r="B53" s="644" t="s">
        <v>0</v>
      </c>
      <c r="C53" s="645" t="s">
        <v>0</v>
      </c>
      <c r="D53" s="645" t="s">
        <v>0</v>
      </c>
      <c r="E53" s="646" t="s">
        <v>0</v>
      </c>
      <c r="F53" s="644" t="s">
        <v>0</v>
      </c>
      <c r="G53" s="645" t="s">
        <v>0</v>
      </c>
      <c r="H53" s="645" t="s">
        <v>0</v>
      </c>
      <c r="I53" s="521" t="s">
        <v>0</v>
      </c>
      <c r="J53" s="522" t="s">
        <v>0</v>
      </c>
      <c r="K53" s="523" t="s">
        <v>0</v>
      </c>
      <c r="L53" s="524" t="s">
        <v>22</v>
      </c>
      <c r="M53" s="524" t="s">
        <v>0</v>
      </c>
      <c r="N53" s="525" t="s">
        <v>0</v>
      </c>
      <c r="O53" s="562" t="s">
        <v>31</v>
      </c>
      <c r="P53" s="635">
        <f>'[1]2013 EKLEME YAP.TALEP ED.'!P243</f>
        <v>254000</v>
      </c>
      <c r="Q53" s="635">
        <f>'[1]2013 EKLEME YAP.TALEP ED.'!U243</f>
        <v>450000</v>
      </c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0"/>
      <c r="BT53" s="480"/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480"/>
      <c r="CF53" s="480"/>
      <c r="CG53" s="480"/>
      <c r="CH53" s="480"/>
      <c r="CI53" s="480"/>
      <c r="CJ53" s="480"/>
      <c r="CK53" s="480"/>
      <c r="CL53" s="480"/>
      <c r="CM53" s="480"/>
      <c r="CN53" s="480"/>
      <c r="CO53" s="480"/>
      <c r="CP53" s="480"/>
      <c r="CQ53" s="480"/>
      <c r="CR53" s="480"/>
      <c r="CS53" s="480"/>
      <c r="CT53" s="480"/>
      <c r="CU53" s="480"/>
      <c r="CV53" s="480"/>
      <c r="CW53" s="480"/>
      <c r="CX53" s="480"/>
      <c r="CY53" s="480"/>
      <c r="CZ53" s="480"/>
      <c r="DA53" s="480"/>
      <c r="DB53" s="480"/>
      <c r="DC53" s="480"/>
      <c r="DD53" s="480"/>
      <c r="DE53" s="480"/>
      <c r="DF53" s="480"/>
      <c r="DG53" s="480"/>
      <c r="DH53" s="480"/>
      <c r="DI53" s="480"/>
      <c r="DJ53" s="480"/>
      <c r="DK53" s="480"/>
      <c r="DL53" s="480"/>
      <c r="DM53" s="480"/>
      <c r="DN53" s="480"/>
      <c r="DO53" s="480"/>
      <c r="DP53" s="480"/>
      <c r="DQ53" s="480"/>
      <c r="DR53" s="480"/>
      <c r="DS53" s="480"/>
      <c r="DT53" s="480"/>
      <c r="DU53" s="480"/>
      <c r="DV53" s="480"/>
      <c r="DW53" s="480"/>
      <c r="DX53" s="480"/>
      <c r="DY53" s="480"/>
      <c r="DZ53" s="480"/>
      <c r="EA53" s="480"/>
      <c r="EB53" s="480"/>
      <c r="EC53" s="480"/>
      <c r="ED53" s="480"/>
      <c r="EE53" s="480"/>
      <c r="EF53" s="480"/>
      <c r="EG53" s="480"/>
      <c r="EH53" s="480"/>
      <c r="EI53" s="480"/>
      <c r="EJ53" s="480"/>
      <c r="EK53" s="480"/>
      <c r="EL53" s="480"/>
      <c r="EM53" s="480"/>
      <c r="EN53" s="480"/>
      <c r="EO53" s="480"/>
      <c r="EP53" s="480"/>
      <c r="EQ53" s="480"/>
      <c r="ER53" s="480"/>
      <c r="ES53" s="480"/>
      <c r="ET53" s="480"/>
      <c r="EU53" s="480"/>
      <c r="EV53" s="480"/>
      <c r="EW53" s="480"/>
      <c r="EX53" s="480"/>
      <c r="EY53" s="480"/>
      <c r="EZ53" s="480"/>
      <c r="FA53" s="480"/>
      <c r="FB53" s="480"/>
      <c r="FC53" s="480"/>
      <c r="FD53" s="480"/>
      <c r="FE53" s="480"/>
      <c r="FF53" s="480"/>
      <c r="FG53" s="480"/>
      <c r="FH53" s="480"/>
      <c r="FI53" s="480"/>
      <c r="FJ53" s="480"/>
      <c r="FK53" s="480"/>
      <c r="FL53" s="480"/>
      <c r="FM53" s="480"/>
      <c r="FN53" s="480"/>
      <c r="FO53" s="480"/>
      <c r="FP53" s="480"/>
      <c r="FQ53" s="480"/>
      <c r="FR53" s="480"/>
      <c r="FS53" s="480"/>
      <c r="FT53" s="480"/>
      <c r="FU53" s="480"/>
      <c r="FV53" s="480"/>
      <c r="FW53" s="480"/>
      <c r="FX53" s="480"/>
      <c r="FY53" s="480"/>
      <c r="FZ53" s="480"/>
      <c r="GA53" s="480"/>
      <c r="GB53" s="480"/>
      <c r="GC53" s="480"/>
      <c r="GD53" s="480"/>
      <c r="GE53" s="480"/>
      <c r="GF53" s="480"/>
      <c r="GG53" s="480"/>
      <c r="GH53" s="480"/>
      <c r="GI53" s="480"/>
      <c r="GJ53" s="480"/>
      <c r="GK53" s="480"/>
      <c r="GL53" s="480"/>
      <c r="GM53" s="480"/>
      <c r="GN53" s="480"/>
      <c r="GO53" s="480"/>
      <c r="GP53" s="480"/>
      <c r="GQ53" s="480"/>
      <c r="GR53" s="480"/>
      <c r="GS53" s="480"/>
      <c r="GT53" s="480"/>
      <c r="GU53" s="480"/>
      <c r="GV53" s="480"/>
      <c r="GW53" s="480"/>
      <c r="GX53" s="480"/>
      <c r="GY53" s="480"/>
      <c r="GZ53" s="480"/>
      <c r="HA53" s="480"/>
      <c r="HB53" s="480"/>
      <c r="HC53" s="480"/>
      <c r="HD53" s="480"/>
      <c r="HE53" s="480"/>
      <c r="HF53" s="480"/>
      <c r="HG53" s="480"/>
      <c r="HH53" s="480"/>
      <c r="HI53" s="480"/>
      <c r="HJ53" s="480"/>
      <c r="HK53" s="480"/>
      <c r="HL53" s="480"/>
      <c r="HM53" s="480"/>
      <c r="HN53" s="480"/>
      <c r="HO53" s="480"/>
      <c r="HP53" s="480"/>
      <c r="HQ53" s="480"/>
      <c r="HR53" s="480"/>
      <c r="HS53" s="480"/>
      <c r="HT53" s="480"/>
      <c r="HU53" s="480"/>
      <c r="HV53" s="480"/>
      <c r="HW53" s="480"/>
      <c r="HX53" s="480"/>
      <c r="HY53" s="480"/>
      <c r="HZ53" s="480"/>
      <c r="IA53" s="480"/>
      <c r="IB53" s="480"/>
      <c r="IC53" s="480"/>
      <c r="ID53" s="480"/>
      <c r="IE53" s="480"/>
      <c r="IF53" s="480"/>
      <c r="IG53" s="480"/>
      <c r="IH53" s="480"/>
      <c r="II53" s="480"/>
    </row>
    <row r="54" spans="2:243" s="468" customFormat="1" ht="15.75" customHeight="1">
      <c r="B54" s="523" t="s">
        <v>0</v>
      </c>
      <c r="C54" s="533" t="s">
        <v>0</v>
      </c>
      <c r="D54" s="533" t="s">
        <v>0</v>
      </c>
      <c r="E54" s="521" t="s">
        <v>0</v>
      </c>
      <c r="F54" s="523" t="s">
        <v>0</v>
      </c>
      <c r="G54" s="533" t="s">
        <v>0</v>
      </c>
      <c r="H54" s="533" t="s">
        <v>0</v>
      </c>
      <c r="I54" s="521" t="s">
        <v>0</v>
      </c>
      <c r="J54" s="522" t="s">
        <v>0</v>
      </c>
      <c r="K54" s="523" t="s">
        <v>0</v>
      </c>
      <c r="L54" s="518" t="s">
        <v>35</v>
      </c>
      <c r="M54" s="518" t="s">
        <v>0</v>
      </c>
      <c r="N54" s="519" t="s">
        <v>0</v>
      </c>
      <c r="O54" s="647" t="s">
        <v>36</v>
      </c>
      <c r="P54" s="648">
        <f>'[1]2013 EKLEME YAP.TALEP ED.'!P244</f>
        <v>1692000</v>
      </c>
      <c r="Q54" s="648">
        <f>'[1]2013 EKLEME YAP.TALEP ED.'!U244</f>
        <v>800000</v>
      </c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  <c r="AU54" s="480"/>
      <c r="AV54" s="480"/>
      <c r="AW54" s="480"/>
      <c r="AX54" s="480"/>
      <c r="AY54" s="480"/>
      <c r="AZ54" s="480"/>
      <c r="BA54" s="480"/>
      <c r="BB54" s="480"/>
      <c r="BC54" s="480"/>
      <c r="BD54" s="480"/>
      <c r="BE54" s="480"/>
      <c r="BF54" s="480"/>
      <c r="BG54" s="480"/>
      <c r="BH54" s="480"/>
      <c r="BI54" s="480"/>
      <c r="BJ54" s="480"/>
      <c r="BK54" s="480"/>
      <c r="BL54" s="480"/>
      <c r="BM54" s="480"/>
      <c r="BN54" s="480"/>
      <c r="BO54" s="480"/>
      <c r="BP54" s="480"/>
      <c r="BQ54" s="480"/>
      <c r="BR54" s="480"/>
      <c r="BS54" s="480"/>
      <c r="BT54" s="480"/>
      <c r="BU54" s="480"/>
      <c r="BV54" s="480"/>
      <c r="BW54" s="480"/>
      <c r="BX54" s="480"/>
      <c r="BY54" s="480"/>
      <c r="BZ54" s="480"/>
      <c r="CA54" s="480"/>
      <c r="CB54" s="480"/>
      <c r="CC54" s="480"/>
      <c r="CD54" s="480"/>
      <c r="CE54" s="480"/>
      <c r="CF54" s="480"/>
      <c r="CG54" s="480"/>
      <c r="CH54" s="480"/>
      <c r="CI54" s="480"/>
      <c r="CJ54" s="480"/>
      <c r="CK54" s="480"/>
      <c r="CL54" s="480"/>
      <c r="CM54" s="480"/>
      <c r="CN54" s="480"/>
      <c r="CO54" s="480"/>
      <c r="CP54" s="480"/>
      <c r="CQ54" s="480"/>
      <c r="CR54" s="480"/>
      <c r="CS54" s="480"/>
      <c r="CT54" s="480"/>
      <c r="CU54" s="480"/>
      <c r="CV54" s="480"/>
      <c r="CW54" s="480"/>
      <c r="CX54" s="480"/>
      <c r="CY54" s="480"/>
      <c r="CZ54" s="480"/>
      <c r="DA54" s="480"/>
      <c r="DB54" s="480"/>
      <c r="DC54" s="480"/>
      <c r="DD54" s="480"/>
      <c r="DE54" s="480"/>
      <c r="DF54" s="480"/>
      <c r="DG54" s="480"/>
      <c r="DH54" s="480"/>
      <c r="DI54" s="480"/>
      <c r="DJ54" s="480"/>
      <c r="DK54" s="480"/>
      <c r="DL54" s="480"/>
      <c r="DM54" s="480"/>
      <c r="DN54" s="480"/>
      <c r="DO54" s="480"/>
      <c r="DP54" s="480"/>
      <c r="DQ54" s="480"/>
      <c r="DR54" s="480"/>
      <c r="DS54" s="480"/>
      <c r="DT54" s="480"/>
      <c r="DU54" s="480"/>
      <c r="DV54" s="480"/>
      <c r="DW54" s="480"/>
      <c r="DX54" s="480"/>
      <c r="DY54" s="480"/>
      <c r="DZ54" s="480"/>
      <c r="EA54" s="480"/>
      <c r="EB54" s="480"/>
      <c r="EC54" s="480"/>
      <c r="ED54" s="480"/>
      <c r="EE54" s="480"/>
      <c r="EF54" s="480"/>
      <c r="EG54" s="480"/>
      <c r="EH54" s="480"/>
      <c r="EI54" s="480"/>
      <c r="EJ54" s="480"/>
      <c r="EK54" s="480"/>
      <c r="EL54" s="480"/>
      <c r="EM54" s="480"/>
      <c r="EN54" s="480"/>
      <c r="EO54" s="480"/>
      <c r="EP54" s="480"/>
      <c r="EQ54" s="480"/>
      <c r="ER54" s="480"/>
      <c r="ES54" s="480"/>
      <c r="ET54" s="480"/>
      <c r="EU54" s="480"/>
      <c r="EV54" s="480"/>
      <c r="EW54" s="480"/>
      <c r="EX54" s="480"/>
      <c r="EY54" s="480"/>
      <c r="EZ54" s="480"/>
      <c r="FA54" s="480"/>
      <c r="FB54" s="480"/>
      <c r="FC54" s="480"/>
      <c r="FD54" s="480"/>
      <c r="FE54" s="480"/>
      <c r="FF54" s="480"/>
      <c r="FG54" s="480"/>
      <c r="FH54" s="480"/>
      <c r="FI54" s="480"/>
      <c r="FJ54" s="480"/>
      <c r="FK54" s="480"/>
      <c r="FL54" s="480"/>
      <c r="FM54" s="480"/>
      <c r="FN54" s="480"/>
      <c r="FO54" s="480"/>
      <c r="FP54" s="480"/>
      <c r="FQ54" s="480"/>
      <c r="FR54" s="480"/>
      <c r="FS54" s="480"/>
      <c r="FT54" s="480"/>
      <c r="FU54" s="480"/>
      <c r="FV54" s="480"/>
      <c r="FW54" s="480"/>
      <c r="FX54" s="480"/>
      <c r="FY54" s="480"/>
      <c r="FZ54" s="480"/>
      <c r="GA54" s="480"/>
      <c r="GB54" s="480"/>
      <c r="GC54" s="480"/>
      <c r="GD54" s="480"/>
      <c r="GE54" s="480"/>
      <c r="GF54" s="480"/>
      <c r="GG54" s="480"/>
      <c r="GH54" s="480"/>
      <c r="GI54" s="480"/>
      <c r="GJ54" s="480"/>
      <c r="GK54" s="480"/>
      <c r="GL54" s="480"/>
      <c r="GM54" s="480"/>
      <c r="GN54" s="480"/>
      <c r="GO54" s="480"/>
      <c r="GP54" s="480"/>
      <c r="GQ54" s="480"/>
      <c r="GR54" s="480"/>
      <c r="GS54" s="480"/>
      <c r="GT54" s="480"/>
      <c r="GU54" s="480"/>
      <c r="GV54" s="480"/>
      <c r="GW54" s="480"/>
      <c r="GX54" s="480"/>
      <c r="GY54" s="480"/>
      <c r="GZ54" s="480"/>
      <c r="HA54" s="480"/>
      <c r="HB54" s="480"/>
      <c r="HC54" s="480"/>
      <c r="HD54" s="480"/>
      <c r="HE54" s="480"/>
      <c r="HF54" s="480"/>
      <c r="HG54" s="480"/>
      <c r="HH54" s="480"/>
      <c r="HI54" s="480"/>
      <c r="HJ54" s="480"/>
      <c r="HK54" s="480"/>
      <c r="HL54" s="480"/>
      <c r="HM54" s="480"/>
      <c r="HN54" s="480"/>
      <c r="HO54" s="480"/>
      <c r="HP54" s="480"/>
      <c r="HQ54" s="480"/>
      <c r="HR54" s="480"/>
      <c r="HS54" s="480"/>
      <c r="HT54" s="480"/>
      <c r="HU54" s="480"/>
      <c r="HV54" s="480"/>
      <c r="HW54" s="480"/>
      <c r="HX54" s="480"/>
      <c r="HY54" s="480"/>
      <c r="HZ54" s="480"/>
      <c r="IA54" s="480"/>
      <c r="IB54" s="480"/>
      <c r="IC54" s="480"/>
      <c r="ID54" s="480"/>
      <c r="IE54" s="480"/>
      <c r="IF54" s="480"/>
      <c r="IG54" s="480"/>
      <c r="IH54" s="480"/>
      <c r="II54" s="480"/>
    </row>
    <row r="55" spans="2:243" s="468" customFormat="1" ht="15.75" customHeight="1">
      <c r="B55" s="523" t="s">
        <v>0</v>
      </c>
      <c r="C55" s="533" t="s">
        <v>0</v>
      </c>
      <c r="D55" s="533" t="s">
        <v>0</v>
      </c>
      <c r="E55" s="521" t="s">
        <v>0</v>
      </c>
      <c r="F55" s="523" t="s">
        <v>0</v>
      </c>
      <c r="G55" s="533" t="s">
        <v>0</v>
      </c>
      <c r="H55" s="533" t="s">
        <v>0</v>
      </c>
      <c r="I55" s="521" t="s">
        <v>0</v>
      </c>
      <c r="J55" s="522" t="s">
        <v>0</v>
      </c>
      <c r="K55" s="523" t="s">
        <v>0</v>
      </c>
      <c r="L55" s="518" t="s">
        <v>38</v>
      </c>
      <c r="M55" s="518" t="s">
        <v>0</v>
      </c>
      <c r="N55" s="519" t="s">
        <v>0</v>
      </c>
      <c r="O55" s="647" t="s">
        <v>39</v>
      </c>
      <c r="P55" s="648">
        <f>'[1]2013 EKLEME YAP.TALEP ED.'!P245</f>
        <v>15000</v>
      </c>
      <c r="Q55" s="648">
        <f>'[1]2013 EKLEME YAP.TALEP ED.'!U245</f>
        <v>50000</v>
      </c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480"/>
      <c r="CK55" s="480"/>
      <c r="CL55" s="480"/>
      <c r="CM55" s="480"/>
      <c r="CN55" s="480"/>
      <c r="CO55" s="480"/>
      <c r="CP55" s="480"/>
      <c r="CQ55" s="480"/>
      <c r="CR55" s="480"/>
      <c r="CS55" s="480"/>
      <c r="CT55" s="480"/>
      <c r="CU55" s="480"/>
      <c r="CV55" s="480"/>
      <c r="CW55" s="480"/>
      <c r="CX55" s="480"/>
      <c r="CY55" s="480"/>
      <c r="CZ55" s="480"/>
      <c r="DA55" s="480"/>
      <c r="DB55" s="480"/>
      <c r="DC55" s="480"/>
      <c r="DD55" s="480"/>
      <c r="DE55" s="480"/>
      <c r="DF55" s="480"/>
      <c r="DG55" s="480"/>
      <c r="DH55" s="480"/>
      <c r="DI55" s="480"/>
      <c r="DJ55" s="480"/>
      <c r="DK55" s="480"/>
      <c r="DL55" s="480"/>
      <c r="DM55" s="480"/>
      <c r="DN55" s="480"/>
      <c r="DO55" s="480"/>
      <c r="DP55" s="480"/>
      <c r="DQ55" s="480"/>
      <c r="DR55" s="480"/>
      <c r="DS55" s="480"/>
      <c r="DT55" s="480"/>
      <c r="DU55" s="480"/>
      <c r="DV55" s="480"/>
      <c r="DW55" s="480"/>
      <c r="DX55" s="480"/>
      <c r="DY55" s="480"/>
      <c r="DZ55" s="480"/>
      <c r="EA55" s="480"/>
      <c r="EB55" s="480"/>
      <c r="EC55" s="480"/>
      <c r="ED55" s="480"/>
      <c r="EE55" s="480"/>
      <c r="EF55" s="480"/>
      <c r="EG55" s="480"/>
      <c r="EH55" s="480"/>
      <c r="EI55" s="480"/>
      <c r="EJ55" s="480"/>
      <c r="EK55" s="480"/>
      <c r="EL55" s="480"/>
      <c r="EM55" s="480"/>
      <c r="EN55" s="480"/>
      <c r="EO55" s="480"/>
      <c r="EP55" s="480"/>
      <c r="EQ55" s="480"/>
      <c r="ER55" s="480"/>
      <c r="ES55" s="480"/>
      <c r="ET55" s="480"/>
      <c r="EU55" s="480"/>
      <c r="EV55" s="480"/>
      <c r="EW55" s="480"/>
      <c r="EX55" s="480"/>
      <c r="EY55" s="480"/>
      <c r="EZ55" s="480"/>
      <c r="FA55" s="480"/>
      <c r="FB55" s="480"/>
      <c r="FC55" s="480"/>
      <c r="FD55" s="480"/>
      <c r="FE55" s="480"/>
      <c r="FF55" s="480"/>
      <c r="FG55" s="480"/>
      <c r="FH55" s="480"/>
      <c r="FI55" s="480"/>
      <c r="FJ55" s="480"/>
      <c r="FK55" s="480"/>
      <c r="FL55" s="480"/>
      <c r="FM55" s="480"/>
      <c r="FN55" s="480"/>
      <c r="FO55" s="480"/>
      <c r="FP55" s="480"/>
      <c r="FQ55" s="480"/>
      <c r="FR55" s="480"/>
      <c r="FS55" s="480"/>
      <c r="FT55" s="480"/>
      <c r="FU55" s="480"/>
      <c r="FV55" s="480"/>
      <c r="FW55" s="480"/>
      <c r="FX55" s="480"/>
      <c r="FY55" s="480"/>
      <c r="FZ55" s="480"/>
      <c r="GA55" s="480"/>
      <c r="GB55" s="480"/>
      <c r="GC55" s="480"/>
      <c r="GD55" s="480"/>
      <c r="GE55" s="480"/>
      <c r="GF55" s="480"/>
      <c r="GG55" s="480"/>
      <c r="GH55" s="480"/>
      <c r="GI55" s="480"/>
      <c r="GJ55" s="480"/>
      <c r="GK55" s="480"/>
      <c r="GL55" s="480"/>
      <c r="GM55" s="480"/>
      <c r="GN55" s="480"/>
      <c r="GO55" s="480"/>
      <c r="GP55" s="480"/>
      <c r="GQ55" s="480"/>
      <c r="GR55" s="480"/>
      <c r="GS55" s="480"/>
      <c r="GT55" s="480"/>
      <c r="GU55" s="480"/>
      <c r="GV55" s="480"/>
      <c r="GW55" s="480"/>
      <c r="GX55" s="480"/>
      <c r="GY55" s="480"/>
      <c r="GZ55" s="480"/>
      <c r="HA55" s="480"/>
      <c r="HB55" s="480"/>
      <c r="HC55" s="480"/>
      <c r="HD55" s="480"/>
      <c r="HE55" s="480"/>
      <c r="HF55" s="480"/>
      <c r="HG55" s="480"/>
      <c r="HH55" s="480"/>
      <c r="HI55" s="480"/>
      <c r="HJ55" s="480"/>
      <c r="HK55" s="480"/>
      <c r="HL55" s="480"/>
      <c r="HM55" s="480"/>
      <c r="HN55" s="480"/>
      <c r="HO55" s="480"/>
      <c r="HP55" s="480"/>
      <c r="HQ55" s="480"/>
      <c r="HR55" s="480"/>
      <c r="HS55" s="480"/>
      <c r="HT55" s="480"/>
      <c r="HU55" s="480"/>
      <c r="HV55" s="480"/>
      <c r="HW55" s="480"/>
      <c r="HX55" s="480"/>
      <c r="HY55" s="480"/>
      <c r="HZ55" s="480"/>
      <c r="IA55" s="480"/>
      <c r="IB55" s="480"/>
      <c r="IC55" s="480"/>
      <c r="ID55" s="480"/>
      <c r="IE55" s="480"/>
      <c r="IF55" s="480"/>
      <c r="IG55" s="480"/>
      <c r="IH55" s="480"/>
      <c r="II55" s="480"/>
    </row>
    <row r="56" spans="2:243" s="468" customFormat="1" ht="15.75" customHeight="1">
      <c r="B56" s="523" t="s">
        <v>0</v>
      </c>
      <c r="C56" s="533" t="s">
        <v>0</v>
      </c>
      <c r="D56" s="533" t="s">
        <v>0</v>
      </c>
      <c r="E56" s="521" t="s">
        <v>0</v>
      </c>
      <c r="F56" s="523" t="s">
        <v>0</v>
      </c>
      <c r="G56" s="533" t="s">
        <v>0</v>
      </c>
      <c r="H56" s="533" t="s">
        <v>0</v>
      </c>
      <c r="I56" s="521" t="s">
        <v>0</v>
      </c>
      <c r="J56" s="522" t="s">
        <v>0</v>
      </c>
      <c r="K56" s="523" t="s">
        <v>0</v>
      </c>
      <c r="L56" s="518" t="s">
        <v>19</v>
      </c>
      <c r="M56" s="518" t="s">
        <v>0</v>
      </c>
      <c r="N56" s="519" t="s">
        <v>0</v>
      </c>
      <c r="O56" s="647" t="s">
        <v>51</v>
      </c>
      <c r="P56" s="648">
        <f>'[1]2013 EKLEME YAP.TALEP ED.'!P246</f>
        <v>0</v>
      </c>
      <c r="Q56" s="648">
        <f>'[1]2013 EKLEME YAP.TALEP ED.'!U246</f>
        <v>0</v>
      </c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80"/>
      <c r="BE56" s="480"/>
      <c r="BF56" s="480"/>
      <c r="BG56" s="480"/>
      <c r="BH56" s="480"/>
      <c r="BI56" s="480"/>
      <c r="BJ56" s="480"/>
      <c r="BK56" s="480"/>
      <c r="BL56" s="480"/>
      <c r="BM56" s="480"/>
      <c r="BN56" s="480"/>
      <c r="BO56" s="480"/>
      <c r="BP56" s="480"/>
      <c r="BQ56" s="480"/>
      <c r="BR56" s="480"/>
      <c r="BS56" s="480"/>
      <c r="BT56" s="480"/>
      <c r="BU56" s="480"/>
      <c r="BV56" s="480"/>
      <c r="BW56" s="480"/>
      <c r="BX56" s="480"/>
      <c r="BY56" s="480"/>
      <c r="BZ56" s="480"/>
      <c r="CA56" s="480"/>
      <c r="CB56" s="480"/>
      <c r="CC56" s="480"/>
      <c r="CD56" s="480"/>
      <c r="CE56" s="480"/>
      <c r="CF56" s="480"/>
      <c r="CG56" s="480"/>
      <c r="CH56" s="480"/>
      <c r="CI56" s="480"/>
      <c r="CJ56" s="480"/>
      <c r="CK56" s="480"/>
      <c r="CL56" s="480"/>
      <c r="CM56" s="480"/>
      <c r="CN56" s="480"/>
      <c r="CO56" s="480"/>
      <c r="CP56" s="480"/>
      <c r="CQ56" s="480"/>
      <c r="CR56" s="480"/>
      <c r="CS56" s="480"/>
      <c r="CT56" s="480"/>
      <c r="CU56" s="480"/>
      <c r="CV56" s="480"/>
      <c r="CW56" s="480"/>
      <c r="CX56" s="480"/>
      <c r="CY56" s="480"/>
      <c r="CZ56" s="480"/>
      <c r="DA56" s="480"/>
      <c r="DB56" s="480"/>
      <c r="DC56" s="480"/>
      <c r="DD56" s="480"/>
      <c r="DE56" s="480"/>
      <c r="DF56" s="480"/>
      <c r="DG56" s="480"/>
      <c r="DH56" s="480"/>
      <c r="DI56" s="480"/>
      <c r="DJ56" s="480"/>
      <c r="DK56" s="480"/>
      <c r="DL56" s="480"/>
      <c r="DM56" s="480"/>
      <c r="DN56" s="480"/>
      <c r="DO56" s="480"/>
      <c r="DP56" s="480"/>
      <c r="DQ56" s="480"/>
      <c r="DR56" s="480"/>
      <c r="DS56" s="480"/>
      <c r="DT56" s="480"/>
      <c r="DU56" s="480"/>
      <c r="DV56" s="480"/>
      <c r="DW56" s="480"/>
      <c r="DX56" s="480"/>
      <c r="DY56" s="480"/>
      <c r="DZ56" s="480"/>
      <c r="EA56" s="480"/>
      <c r="EB56" s="480"/>
      <c r="EC56" s="480"/>
      <c r="ED56" s="480"/>
      <c r="EE56" s="480"/>
      <c r="EF56" s="480"/>
      <c r="EG56" s="480"/>
      <c r="EH56" s="480"/>
      <c r="EI56" s="480"/>
      <c r="EJ56" s="480"/>
      <c r="EK56" s="480"/>
      <c r="EL56" s="480"/>
      <c r="EM56" s="480"/>
      <c r="EN56" s="480"/>
      <c r="EO56" s="480"/>
      <c r="EP56" s="480"/>
      <c r="EQ56" s="480"/>
      <c r="ER56" s="480"/>
      <c r="ES56" s="480"/>
      <c r="ET56" s="480"/>
      <c r="EU56" s="480"/>
      <c r="EV56" s="480"/>
      <c r="EW56" s="480"/>
      <c r="EX56" s="480"/>
      <c r="EY56" s="480"/>
      <c r="EZ56" s="480"/>
      <c r="FA56" s="480"/>
      <c r="FB56" s="480"/>
      <c r="FC56" s="480"/>
      <c r="FD56" s="480"/>
      <c r="FE56" s="480"/>
      <c r="FF56" s="480"/>
      <c r="FG56" s="480"/>
      <c r="FH56" s="480"/>
      <c r="FI56" s="480"/>
      <c r="FJ56" s="480"/>
      <c r="FK56" s="480"/>
      <c r="FL56" s="480"/>
      <c r="FM56" s="480"/>
      <c r="FN56" s="480"/>
      <c r="FO56" s="480"/>
      <c r="FP56" s="480"/>
      <c r="FQ56" s="480"/>
      <c r="FR56" s="480"/>
      <c r="FS56" s="480"/>
      <c r="FT56" s="480"/>
      <c r="FU56" s="480"/>
      <c r="FV56" s="480"/>
      <c r="FW56" s="480"/>
      <c r="FX56" s="480"/>
      <c r="FY56" s="480"/>
      <c r="FZ56" s="480"/>
      <c r="GA56" s="480"/>
      <c r="GB56" s="480"/>
      <c r="GC56" s="480"/>
      <c r="GD56" s="480"/>
      <c r="GE56" s="480"/>
      <c r="GF56" s="480"/>
      <c r="GG56" s="480"/>
      <c r="GH56" s="480"/>
      <c r="GI56" s="480"/>
      <c r="GJ56" s="480"/>
      <c r="GK56" s="480"/>
      <c r="GL56" s="480"/>
      <c r="GM56" s="480"/>
      <c r="GN56" s="480"/>
      <c r="GO56" s="480"/>
      <c r="GP56" s="480"/>
      <c r="GQ56" s="480"/>
      <c r="GR56" s="480"/>
      <c r="GS56" s="480"/>
      <c r="GT56" s="480"/>
      <c r="GU56" s="480"/>
      <c r="GV56" s="480"/>
      <c r="GW56" s="480"/>
      <c r="GX56" s="480"/>
      <c r="GY56" s="480"/>
      <c r="GZ56" s="480"/>
      <c r="HA56" s="480"/>
      <c r="HB56" s="480"/>
      <c r="HC56" s="480"/>
      <c r="HD56" s="480"/>
      <c r="HE56" s="480"/>
      <c r="HF56" s="480"/>
      <c r="HG56" s="480"/>
      <c r="HH56" s="480"/>
      <c r="HI56" s="480"/>
      <c r="HJ56" s="480"/>
      <c r="HK56" s="480"/>
      <c r="HL56" s="480"/>
      <c r="HM56" s="480"/>
      <c r="HN56" s="480"/>
      <c r="HO56" s="480"/>
      <c r="HP56" s="480"/>
      <c r="HQ56" s="480"/>
      <c r="HR56" s="480"/>
      <c r="HS56" s="480"/>
      <c r="HT56" s="480"/>
      <c r="HU56" s="480"/>
      <c r="HV56" s="480"/>
      <c r="HW56" s="480"/>
      <c r="HX56" s="480"/>
      <c r="HY56" s="480"/>
      <c r="HZ56" s="480"/>
      <c r="IA56" s="480"/>
      <c r="IB56" s="480"/>
      <c r="IC56" s="480"/>
      <c r="ID56" s="480"/>
      <c r="IE56" s="480"/>
      <c r="IF56" s="480"/>
      <c r="IG56" s="480"/>
      <c r="IH56" s="480"/>
      <c r="II56" s="480"/>
    </row>
    <row r="57" spans="2:243" s="468" customFormat="1" ht="15.75" customHeight="1">
      <c r="B57" s="636"/>
      <c r="C57" s="637"/>
      <c r="D57" s="637"/>
      <c r="E57" s="638"/>
      <c r="F57" s="636" t="s">
        <v>17</v>
      </c>
      <c r="G57" s="637" t="s">
        <v>28</v>
      </c>
      <c r="H57" s="637" t="s">
        <v>49</v>
      </c>
      <c r="I57" s="638" t="s">
        <v>33</v>
      </c>
      <c r="J57" s="649" t="s">
        <v>22</v>
      </c>
      <c r="K57" s="500" t="s">
        <v>0</v>
      </c>
      <c r="L57" s="501" t="s">
        <v>0</v>
      </c>
      <c r="M57" s="501" t="s">
        <v>0</v>
      </c>
      <c r="N57" s="502" t="s">
        <v>0</v>
      </c>
      <c r="O57" s="549" t="s">
        <v>165</v>
      </c>
      <c r="P57" s="629">
        <f>P58</f>
        <v>157000</v>
      </c>
      <c r="Q57" s="640">
        <f>Q58</f>
        <v>150000</v>
      </c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480"/>
      <c r="BH57" s="480"/>
      <c r="BI57" s="480"/>
      <c r="BJ57" s="480"/>
      <c r="BK57" s="480"/>
      <c r="BL57" s="480"/>
      <c r="BM57" s="480"/>
      <c r="BN57" s="480"/>
      <c r="BO57" s="480"/>
      <c r="BP57" s="480"/>
      <c r="BQ57" s="480"/>
      <c r="BR57" s="480"/>
      <c r="BS57" s="480"/>
      <c r="BT57" s="480"/>
      <c r="BU57" s="480"/>
      <c r="BV57" s="480"/>
      <c r="BW57" s="480"/>
      <c r="BX57" s="480"/>
      <c r="BY57" s="480"/>
      <c r="BZ57" s="480"/>
      <c r="CA57" s="480"/>
      <c r="CB57" s="480"/>
      <c r="CC57" s="480"/>
      <c r="CD57" s="480"/>
      <c r="CE57" s="480"/>
      <c r="CF57" s="480"/>
      <c r="CG57" s="480"/>
      <c r="CH57" s="480"/>
      <c r="CI57" s="480"/>
      <c r="CJ57" s="480"/>
      <c r="CK57" s="480"/>
      <c r="CL57" s="480"/>
      <c r="CM57" s="480"/>
      <c r="CN57" s="480"/>
      <c r="CO57" s="480"/>
      <c r="CP57" s="480"/>
      <c r="CQ57" s="480"/>
      <c r="CR57" s="480"/>
      <c r="CS57" s="480"/>
      <c r="CT57" s="480"/>
      <c r="CU57" s="480"/>
      <c r="CV57" s="480"/>
      <c r="CW57" s="480"/>
      <c r="CX57" s="480"/>
      <c r="CY57" s="480"/>
      <c r="CZ57" s="480"/>
      <c r="DA57" s="480"/>
      <c r="DB57" s="480"/>
      <c r="DC57" s="480"/>
      <c r="DD57" s="480"/>
      <c r="DE57" s="480"/>
      <c r="DF57" s="480"/>
      <c r="DG57" s="480"/>
      <c r="DH57" s="480"/>
      <c r="DI57" s="480"/>
      <c r="DJ57" s="480"/>
      <c r="DK57" s="480"/>
      <c r="DL57" s="480"/>
      <c r="DM57" s="480"/>
      <c r="DN57" s="480"/>
      <c r="DO57" s="480"/>
      <c r="DP57" s="480"/>
      <c r="DQ57" s="480"/>
      <c r="DR57" s="480"/>
      <c r="DS57" s="480"/>
      <c r="DT57" s="480"/>
      <c r="DU57" s="480"/>
      <c r="DV57" s="480"/>
      <c r="DW57" s="480"/>
      <c r="DX57" s="480"/>
      <c r="DY57" s="480"/>
      <c r="DZ57" s="480"/>
      <c r="EA57" s="480"/>
      <c r="EB57" s="480"/>
      <c r="EC57" s="480"/>
      <c r="ED57" s="480"/>
      <c r="EE57" s="480"/>
      <c r="EF57" s="480"/>
      <c r="EG57" s="480"/>
      <c r="EH57" s="480"/>
      <c r="EI57" s="480"/>
      <c r="EJ57" s="480"/>
      <c r="EK57" s="480"/>
      <c r="EL57" s="480"/>
      <c r="EM57" s="480"/>
      <c r="EN57" s="480"/>
      <c r="EO57" s="480"/>
      <c r="EP57" s="480"/>
      <c r="EQ57" s="480"/>
      <c r="ER57" s="480"/>
      <c r="ES57" s="480"/>
      <c r="ET57" s="480"/>
      <c r="EU57" s="480"/>
      <c r="EV57" s="480"/>
      <c r="EW57" s="480"/>
      <c r="EX57" s="480"/>
      <c r="EY57" s="480"/>
      <c r="EZ57" s="480"/>
      <c r="FA57" s="480"/>
      <c r="FB57" s="480"/>
      <c r="FC57" s="480"/>
      <c r="FD57" s="480"/>
      <c r="FE57" s="480"/>
      <c r="FF57" s="480"/>
      <c r="FG57" s="480"/>
      <c r="FH57" s="480"/>
      <c r="FI57" s="480"/>
      <c r="FJ57" s="480"/>
      <c r="FK57" s="480"/>
      <c r="FL57" s="480"/>
      <c r="FM57" s="480"/>
      <c r="FN57" s="480"/>
      <c r="FO57" s="480"/>
      <c r="FP57" s="480"/>
      <c r="FQ57" s="480"/>
      <c r="FR57" s="480"/>
      <c r="FS57" s="480"/>
      <c r="FT57" s="480"/>
      <c r="FU57" s="480"/>
      <c r="FV57" s="480"/>
      <c r="FW57" s="480"/>
      <c r="FX57" s="480"/>
      <c r="FY57" s="480"/>
      <c r="FZ57" s="480"/>
      <c r="GA57" s="480"/>
      <c r="GB57" s="480"/>
      <c r="GC57" s="480"/>
      <c r="GD57" s="480"/>
      <c r="GE57" s="480"/>
      <c r="GF57" s="480"/>
      <c r="GG57" s="480"/>
      <c r="GH57" s="480"/>
      <c r="GI57" s="480"/>
      <c r="GJ57" s="480"/>
      <c r="GK57" s="480"/>
      <c r="GL57" s="480"/>
      <c r="GM57" s="480"/>
      <c r="GN57" s="480"/>
      <c r="GO57" s="480"/>
      <c r="GP57" s="480"/>
      <c r="GQ57" s="480"/>
      <c r="GR57" s="480"/>
      <c r="GS57" s="480"/>
      <c r="GT57" s="480"/>
      <c r="GU57" s="480"/>
      <c r="GV57" s="480"/>
      <c r="GW57" s="480"/>
      <c r="GX57" s="480"/>
      <c r="GY57" s="480"/>
      <c r="GZ57" s="480"/>
      <c r="HA57" s="480"/>
      <c r="HB57" s="480"/>
      <c r="HC57" s="480"/>
      <c r="HD57" s="480"/>
      <c r="HE57" s="480"/>
      <c r="HF57" s="480"/>
      <c r="HG57" s="480"/>
      <c r="HH57" s="480"/>
      <c r="HI57" s="480"/>
      <c r="HJ57" s="480"/>
      <c r="HK57" s="480"/>
      <c r="HL57" s="480"/>
      <c r="HM57" s="480"/>
      <c r="HN57" s="480"/>
      <c r="HO57" s="480"/>
      <c r="HP57" s="480"/>
      <c r="HQ57" s="480"/>
      <c r="HR57" s="480"/>
      <c r="HS57" s="480"/>
      <c r="HT57" s="480"/>
      <c r="HU57" s="480"/>
      <c r="HV57" s="480"/>
      <c r="HW57" s="480"/>
      <c r="HX57" s="480"/>
      <c r="HY57" s="480"/>
      <c r="HZ57" s="480"/>
      <c r="IA57" s="480"/>
      <c r="IB57" s="480"/>
      <c r="IC57" s="480"/>
      <c r="ID57" s="480"/>
      <c r="IE57" s="480"/>
      <c r="IF57" s="480"/>
      <c r="IG57" s="480"/>
      <c r="IH57" s="480"/>
      <c r="II57" s="480"/>
    </row>
    <row r="58" spans="2:243" s="468" customFormat="1" ht="15.75" customHeight="1">
      <c r="B58" s="552" t="s">
        <v>0</v>
      </c>
      <c r="C58" s="553" t="s">
        <v>0</v>
      </c>
      <c r="D58" s="553" t="s">
        <v>0</v>
      </c>
      <c r="E58" s="510" t="s">
        <v>0</v>
      </c>
      <c r="F58" s="552" t="s">
        <v>0</v>
      </c>
      <c r="G58" s="553" t="s">
        <v>0</v>
      </c>
      <c r="H58" s="553" t="s">
        <v>0</v>
      </c>
      <c r="I58" s="510" t="s">
        <v>0</v>
      </c>
      <c r="J58" s="511" t="s">
        <v>0</v>
      </c>
      <c r="K58" s="512" t="s">
        <v>29</v>
      </c>
      <c r="L58" s="513" t="s">
        <v>0</v>
      </c>
      <c r="M58" s="513" t="s">
        <v>0</v>
      </c>
      <c r="N58" s="514" t="s">
        <v>0</v>
      </c>
      <c r="O58" s="555" t="s">
        <v>30</v>
      </c>
      <c r="P58" s="633">
        <f>P59+P60+P61+P62+P63</f>
        <v>157000</v>
      </c>
      <c r="Q58" s="634">
        <f>Q59+Q60+Q61+Q62+Q63</f>
        <v>150000</v>
      </c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480"/>
      <c r="AP58" s="480"/>
      <c r="AQ58" s="480"/>
      <c r="AR58" s="480"/>
      <c r="AS58" s="480"/>
      <c r="AT58" s="480"/>
      <c r="AU58" s="480"/>
      <c r="AV58" s="480"/>
      <c r="AW58" s="480"/>
      <c r="AX58" s="480"/>
      <c r="AY58" s="480"/>
      <c r="AZ58" s="480"/>
      <c r="BA58" s="480"/>
      <c r="BB58" s="480"/>
      <c r="BC58" s="480"/>
      <c r="BD58" s="480"/>
      <c r="BE58" s="480"/>
      <c r="BF58" s="480"/>
      <c r="BG58" s="480"/>
      <c r="BH58" s="480"/>
      <c r="BI58" s="480"/>
      <c r="BJ58" s="480"/>
      <c r="BK58" s="480"/>
      <c r="BL58" s="480"/>
      <c r="BM58" s="480"/>
      <c r="BN58" s="480"/>
      <c r="BO58" s="480"/>
      <c r="BP58" s="480"/>
      <c r="BQ58" s="480"/>
      <c r="BR58" s="480"/>
      <c r="BS58" s="480"/>
      <c r="BT58" s="480"/>
      <c r="BU58" s="480"/>
      <c r="BV58" s="480"/>
      <c r="BW58" s="480"/>
      <c r="BX58" s="480"/>
      <c r="BY58" s="480"/>
      <c r="BZ58" s="480"/>
      <c r="CA58" s="480"/>
      <c r="CB58" s="480"/>
      <c r="CC58" s="480"/>
      <c r="CD58" s="480"/>
      <c r="CE58" s="480"/>
      <c r="CF58" s="480"/>
      <c r="CG58" s="480"/>
      <c r="CH58" s="480"/>
      <c r="CI58" s="480"/>
      <c r="CJ58" s="480"/>
      <c r="CK58" s="480"/>
      <c r="CL58" s="480"/>
      <c r="CM58" s="480"/>
      <c r="CN58" s="480"/>
      <c r="CO58" s="480"/>
      <c r="CP58" s="480"/>
      <c r="CQ58" s="480"/>
      <c r="CR58" s="480"/>
      <c r="CS58" s="480"/>
      <c r="CT58" s="480"/>
      <c r="CU58" s="480"/>
      <c r="CV58" s="480"/>
      <c r="CW58" s="480"/>
      <c r="CX58" s="480"/>
      <c r="CY58" s="480"/>
      <c r="CZ58" s="480"/>
      <c r="DA58" s="480"/>
      <c r="DB58" s="480"/>
      <c r="DC58" s="480"/>
      <c r="DD58" s="480"/>
      <c r="DE58" s="480"/>
      <c r="DF58" s="480"/>
      <c r="DG58" s="480"/>
      <c r="DH58" s="480"/>
      <c r="DI58" s="480"/>
      <c r="DJ58" s="480"/>
      <c r="DK58" s="480"/>
      <c r="DL58" s="480"/>
      <c r="DM58" s="480"/>
      <c r="DN58" s="480"/>
      <c r="DO58" s="480"/>
      <c r="DP58" s="480"/>
      <c r="DQ58" s="480"/>
      <c r="DR58" s="480"/>
      <c r="DS58" s="480"/>
      <c r="DT58" s="480"/>
      <c r="DU58" s="480"/>
      <c r="DV58" s="480"/>
      <c r="DW58" s="480"/>
      <c r="DX58" s="480"/>
      <c r="DY58" s="480"/>
      <c r="DZ58" s="480"/>
      <c r="EA58" s="480"/>
      <c r="EB58" s="480"/>
      <c r="EC58" s="480"/>
      <c r="ED58" s="480"/>
      <c r="EE58" s="480"/>
      <c r="EF58" s="480"/>
      <c r="EG58" s="480"/>
      <c r="EH58" s="480"/>
      <c r="EI58" s="480"/>
      <c r="EJ58" s="480"/>
      <c r="EK58" s="480"/>
      <c r="EL58" s="480"/>
      <c r="EM58" s="480"/>
      <c r="EN58" s="480"/>
      <c r="EO58" s="480"/>
      <c r="EP58" s="480"/>
      <c r="EQ58" s="480"/>
      <c r="ER58" s="480"/>
      <c r="ES58" s="480"/>
      <c r="ET58" s="480"/>
      <c r="EU58" s="480"/>
      <c r="EV58" s="480"/>
      <c r="EW58" s="480"/>
      <c r="EX58" s="480"/>
      <c r="EY58" s="480"/>
      <c r="EZ58" s="480"/>
      <c r="FA58" s="480"/>
      <c r="FB58" s="480"/>
      <c r="FC58" s="480"/>
      <c r="FD58" s="480"/>
      <c r="FE58" s="480"/>
      <c r="FF58" s="480"/>
      <c r="FG58" s="480"/>
      <c r="FH58" s="480"/>
      <c r="FI58" s="480"/>
      <c r="FJ58" s="480"/>
      <c r="FK58" s="480"/>
      <c r="FL58" s="480"/>
      <c r="FM58" s="480"/>
      <c r="FN58" s="480"/>
      <c r="FO58" s="480"/>
      <c r="FP58" s="480"/>
      <c r="FQ58" s="480"/>
      <c r="FR58" s="480"/>
      <c r="FS58" s="480"/>
      <c r="FT58" s="480"/>
      <c r="FU58" s="480"/>
      <c r="FV58" s="480"/>
      <c r="FW58" s="480"/>
      <c r="FX58" s="480"/>
      <c r="FY58" s="480"/>
      <c r="FZ58" s="480"/>
      <c r="GA58" s="480"/>
      <c r="GB58" s="480"/>
      <c r="GC58" s="480"/>
      <c r="GD58" s="480"/>
      <c r="GE58" s="480"/>
      <c r="GF58" s="480"/>
      <c r="GG58" s="480"/>
      <c r="GH58" s="480"/>
      <c r="GI58" s="480"/>
      <c r="GJ58" s="480"/>
      <c r="GK58" s="480"/>
      <c r="GL58" s="480"/>
      <c r="GM58" s="480"/>
      <c r="GN58" s="480"/>
      <c r="GO58" s="480"/>
      <c r="GP58" s="480"/>
      <c r="GQ58" s="480"/>
      <c r="GR58" s="480"/>
      <c r="GS58" s="480"/>
      <c r="GT58" s="480"/>
      <c r="GU58" s="480"/>
      <c r="GV58" s="480"/>
      <c r="GW58" s="480"/>
      <c r="GX58" s="480"/>
      <c r="GY58" s="480"/>
      <c r="GZ58" s="480"/>
      <c r="HA58" s="480"/>
      <c r="HB58" s="480"/>
      <c r="HC58" s="480"/>
      <c r="HD58" s="480"/>
      <c r="HE58" s="480"/>
      <c r="HF58" s="480"/>
      <c r="HG58" s="480"/>
      <c r="HH58" s="480"/>
      <c r="HI58" s="480"/>
      <c r="HJ58" s="480"/>
      <c r="HK58" s="480"/>
      <c r="HL58" s="480"/>
      <c r="HM58" s="480"/>
      <c r="HN58" s="480"/>
      <c r="HO58" s="480"/>
      <c r="HP58" s="480"/>
      <c r="HQ58" s="480"/>
      <c r="HR58" s="480"/>
      <c r="HS58" s="480"/>
      <c r="HT58" s="480"/>
      <c r="HU58" s="480"/>
      <c r="HV58" s="480"/>
      <c r="HW58" s="480"/>
      <c r="HX58" s="480"/>
      <c r="HY58" s="480"/>
      <c r="HZ58" s="480"/>
      <c r="IA58" s="480"/>
      <c r="IB58" s="480"/>
      <c r="IC58" s="480"/>
      <c r="ID58" s="480"/>
      <c r="IE58" s="480"/>
      <c r="IF58" s="480"/>
      <c r="IG58" s="480"/>
      <c r="IH58" s="480"/>
      <c r="II58" s="480"/>
    </row>
    <row r="59" spans="2:243" s="468" customFormat="1" ht="15.75" customHeight="1">
      <c r="B59" s="523" t="s">
        <v>0</v>
      </c>
      <c r="C59" s="533" t="s">
        <v>0</v>
      </c>
      <c r="D59" s="533" t="s">
        <v>0</v>
      </c>
      <c r="E59" s="521" t="s">
        <v>0</v>
      </c>
      <c r="F59" s="523" t="s">
        <v>0</v>
      </c>
      <c r="G59" s="533" t="s">
        <v>0</v>
      </c>
      <c r="H59" s="533" t="s">
        <v>0</v>
      </c>
      <c r="I59" s="521" t="s">
        <v>0</v>
      </c>
      <c r="J59" s="522" t="s">
        <v>0</v>
      </c>
      <c r="K59" s="523" t="s">
        <v>0</v>
      </c>
      <c r="L59" s="524" t="s">
        <v>22</v>
      </c>
      <c r="M59" s="524" t="s">
        <v>0</v>
      </c>
      <c r="N59" s="525" t="s">
        <v>0</v>
      </c>
      <c r="O59" s="562" t="s">
        <v>31</v>
      </c>
      <c r="P59" s="635">
        <f>'[1]2013 EKLEME YAP.TALEP ED.'!P249</f>
        <v>104000</v>
      </c>
      <c r="Q59" s="635">
        <f>'[1]2013 EKLEME YAP.TALEP ED.'!U249</f>
        <v>50000</v>
      </c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0"/>
      <c r="AI59" s="480"/>
      <c r="AJ59" s="480"/>
      <c r="AK59" s="480"/>
      <c r="AL59" s="480"/>
      <c r="AM59" s="480"/>
      <c r="AN59" s="480"/>
      <c r="AO59" s="480"/>
      <c r="AP59" s="480"/>
      <c r="AQ59" s="480"/>
      <c r="AR59" s="480"/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480"/>
      <c r="BH59" s="480"/>
      <c r="BI59" s="480"/>
      <c r="BJ59" s="480"/>
      <c r="BK59" s="480"/>
      <c r="BL59" s="480"/>
      <c r="BM59" s="480"/>
      <c r="BN59" s="480"/>
      <c r="BO59" s="480"/>
      <c r="BP59" s="480"/>
      <c r="BQ59" s="480"/>
      <c r="BR59" s="480"/>
      <c r="BS59" s="480"/>
      <c r="BT59" s="480"/>
      <c r="BU59" s="480"/>
      <c r="BV59" s="480"/>
      <c r="BW59" s="480"/>
      <c r="BX59" s="480"/>
      <c r="BY59" s="480"/>
      <c r="BZ59" s="480"/>
      <c r="CA59" s="480"/>
      <c r="CB59" s="480"/>
      <c r="CC59" s="480"/>
      <c r="CD59" s="480"/>
      <c r="CE59" s="480"/>
      <c r="CF59" s="480"/>
      <c r="CG59" s="480"/>
      <c r="CH59" s="480"/>
      <c r="CI59" s="480"/>
      <c r="CJ59" s="480"/>
      <c r="CK59" s="480"/>
      <c r="CL59" s="480"/>
      <c r="CM59" s="480"/>
      <c r="CN59" s="480"/>
      <c r="CO59" s="480"/>
      <c r="CP59" s="480"/>
      <c r="CQ59" s="480"/>
      <c r="CR59" s="480"/>
      <c r="CS59" s="480"/>
      <c r="CT59" s="480"/>
      <c r="CU59" s="480"/>
      <c r="CV59" s="480"/>
      <c r="CW59" s="480"/>
      <c r="CX59" s="480"/>
      <c r="CY59" s="480"/>
      <c r="CZ59" s="480"/>
      <c r="DA59" s="480"/>
      <c r="DB59" s="480"/>
      <c r="DC59" s="480"/>
      <c r="DD59" s="480"/>
      <c r="DE59" s="480"/>
      <c r="DF59" s="480"/>
      <c r="DG59" s="480"/>
      <c r="DH59" s="480"/>
      <c r="DI59" s="480"/>
      <c r="DJ59" s="480"/>
      <c r="DK59" s="480"/>
      <c r="DL59" s="480"/>
      <c r="DM59" s="480"/>
      <c r="DN59" s="480"/>
      <c r="DO59" s="480"/>
      <c r="DP59" s="480"/>
      <c r="DQ59" s="480"/>
      <c r="DR59" s="480"/>
      <c r="DS59" s="480"/>
      <c r="DT59" s="480"/>
      <c r="DU59" s="480"/>
      <c r="DV59" s="480"/>
      <c r="DW59" s="480"/>
      <c r="DX59" s="480"/>
      <c r="DY59" s="480"/>
      <c r="DZ59" s="480"/>
      <c r="EA59" s="480"/>
      <c r="EB59" s="480"/>
      <c r="EC59" s="480"/>
      <c r="ED59" s="480"/>
      <c r="EE59" s="480"/>
      <c r="EF59" s="480"/>
      <c r="EG59" s="480"/>
      <c r="EH59" s="480"/>
      <c r="EI59" s="480"/>
      <c r="EJ59" s="480"/>
      <c r="EK59" s="480"/>
      <c r="EL59" s="480"/>
      <c r="EM59" s="480"/>
      <c r="EN59" s="480"/>
      <c r="EO59" s="480"/>
      <c r="EP59" s="480"/>
      <c r="EQ59" s="480"/>
      <c r="ER59" s="480"/>
      <c r="ES59" s="480"/>
      <c r="ET59" s="480"/>
      <c r="EU59" s="480"/>
      <c r="EV59" s="480"/>
      <c r="EW59" s="480"/>
      <c r="EX59" s="480"/>
      <c r="EY59" s="480"/>
      <c r="EZ59" s="480"/>
      <c r="FA59" s="480"/>
      <c r="FB59" s="480"/>
      <c r="FC59" s="480"/>
      <c r="FD59" s="480"/>
      <c r="FE59" s="480"/>
      <c r="FF59" s="480"/>
      <c r="FG59" s="480"/>
      <c r="FH59" s="480"/>
      <c r="FI59" s="480"/>
      <c r="FJ59" s="480"/>
      <c r="FK59" s="480"/>
      <c r="FL59" s="480"/>
      <c r="FM59" s="480"/>
      <c r="FN59" s="480"/>
      <c r="FO59" s="480"/>
      <c r="FP59" s="480"/>
      <c r="FQ59" s="480"/>
      <c r="FR59" s="480"/>
      <c r="FS59" s="480"/>
      <c r="FT59" s="480"/>
      <c r="FU59" s="480"/>
      <c r="FV59" s="480"/>
      <c r="FW59" s="480"/>
      <c r="FX59" s="480"/>
      <c r="FY59" s="480"/>
      <c r="FZ59" s="480"/>
      <c r="GA59" s="480"/>
      <c r="GB59" s="480"/>
      <c r="GC59" s="480"/>
      <c r="GD59" s="480"/>
      <c r="GE59" s="480"/>
      <c r="GF59" s="480"/>
      <c r="GG59" s="480"/>
      <c r="GH59" s="480"/>
      <c r="GI59" s="480"/>
      <c r="GJ59" s="480"/>
      <c r="GK59" s="480"/>
      <c r="GL59" s="480"/>
      <c r="GM59" s="480"/>
      <c r="GN59" s="480"/>
      <c r="GO59" s="480"/>
      <c r="GP59" s="480"/>
      <c r="GQ59" s="480"/>
      <c r="GR59" s="480"/>
      <c r="GS59" s="480"/>
      <c r="GT59" s="480"/>
      <c r="GU59" s="480"/>
      <c r="GV59" s="480"/>
      <c r="GW59" s="480"/>
      <c r="GX59" s="480"/>
      <c r="GY59" s="480"/>
      <c r="GZ59" s="480"/>
      <c r="HA59" s="480"/>
      <c r="HB59" s="480"/>
      <c r="HC59" s="480"/>
      <c r="HD59" s="480"/>
      <c r="HE59" s="480"/>
      <c r="HF59" s="480"/>
      <c r="HG59" s="480"/>
      <c r="HH59" s="480"/>
      <c r="HI59" s="480"/>
      <c r="HJ59" s="480"/>
      <c r="HK59" s="480"/>
      <c r="HL59" s="480"/>
      <c r="HM59" s="480"/>
      <c r="HN59" s="480"/>
      <c r="HO59" s="480"/>
      <c r="HP59" s="480"/>
      <c r="HQ59" s="480"/>
      <c r="HR59" s="480"/>
      <c r="HS59" s="480"/>
      <c r="HT59" s="480"/>
      <c r="HU59" s="480"/>
      <c r="HV59" s="480"/>
      <c r="HW59" s="480"/>
      <c r="HX59" s="480"/>
      <c r="HY59" s="480"/>
      <c r="HZ59" s="480"/>
      <c r="IA59" s="480"/>
      <c r="IB59" s="480"/>
      <c r="IC59" s="480"/>
      <c r="ID59" s="480"/>
      <c r="IE59" s="480"/>
      <c r="IF59" s="480"/>
      <c r="IG59" s="480"/>
      <c r="IH59" s="480"/>
      <c r="II59" s="480"/>
    </row>
    <row r="60" spans="2:243" s="468" customFormat="1" ht="15.75" customHeight="1">
      <c r="B60" s="523" t="s">
        <v>0</v>
      </c>
      <c r="C60" s="533" t="s">
        <v>0</v>
      </c>
      <c r="D60" s="533" t="s">
        <v>0</v>
      </c>
      <c r="E60" s="521" t="s">
        <v>0</v>
      </c>
      <c r="F60" s="523" t="s">
        <v>0</v>
      </c>
      <c r="G60" s="533" t="s">
        <v>0</v>
      </c>
      <c r="H60" s="533" t="s">
        <v>0</v>
      </c>
      <c r="I60" s="521" t="s">
        <v>0</v>
      </c>
      <c r="J60" s="522" t="s">
        <v>0</v>
      </c>
      <c r="K60" s="523" t="s">
        <v>0</v>
      </c>
      <c r="L60" s="524" t="s">
        <v>35</v>
      </c>
      <c r="M60" s="524" t="s">
        <v>0</v>
      </c>
      <c r="N60" s="525" t="s">
        <v>0</v>
      </c>
      <c r="O60" s="562" t="s">
        <v>36</v>
      </c>
      <c r="P60" s="635">
        <f>'[1]2013 EKLEME YAP.TALEP ED.'!P250</f>
        <v>20000</v>
      </c>
      <c r="Q60" s="635">
        <f>'[1]2013 EKLEME YAP.TALEP ED.'!U250</f>
        <v>30000</v>
      </c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  <c r="AN60" s="480"/>
      <c r="AO60" s="480"/>
      <c r="AP60" s="480"/>
      <c r="AQ60" s="480"/>
      <c r="AR60" s="480"/>
      <c r="AS60" s="480"/>
      <c r="AT60" s="480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  <c r="BF60" s="480"/>
      <c r="BG60" s="480"/>
      <c r="BH60" s="480"/>
      <c r="BI60" s="480"/>
      <c r="BJ60" s="480"/>
      <c r="BK60" s="480"/>
      <c r="BL60" s="480"/>
      <c r="BM60" s="480"/>
      <c r="BN60" s="480"/>
      <c r="BO60" s="480"/>
      <c r="BP60" s="480"/>
      <c r="BQ60" s="480"/>
      <c r="BR60" s="480"/>
      <c r="BS60" s="480"/>
      <c r="BT60" s="480"/>
      <c r="BU60" s="480"/>
      <c r="BV60" s="480"/>
      <c r="BW60" s="480"/>
      <c r="BX60" s="480"/>
      <c r="BY60" s="480"/>
      <c r="BZ60" s="480"/>
      <c r="CA60" s="480"/>
      <c r="CB60" s="480"/>
      <c r="CC60" s="480"/>
      <c r="CD60" s="480"/>
      <c r="CE60" s="480"/>
      <c r="CF60" s="480"/>
      <c r="CG60" s="480"/>
      <c r="CH60" s="480"/>
      <c r="CI60" s="480"/>
      <c r="CJ60" s="480"/>
      <c r="CK60" s="480"/>
      <c r="CL60" s="480"/>
      <c r="CM60" s="480"/>
      <c r="CN60" s="480"/>
      <c r="CO60" s="480"/>
      <c r="CP60" s="480"/>
      <c r="CQ60" s="480"/>
      <c r="CR60" s="480"/>
      <c r="CS60" s="480"/>
      <c r="CT60" s="480"/>
      <c r="CU60" s="480"/>
      <c r="CV60" s="480"/>
      <c r="CW60" s="480"/>
      <c r="CX60" s="480"/>
      <c r="CY60" s="480"/>
      <c r="CZ60" s="480"/>
      <c r="DA60" s="480"/>
      <c r="DB60" s="480"/>
      <c r="DC60" s="480"/>
      <c r="DD60" s="480"/>
      <c r="DE60" s="480"/>
      <c r="DF60" s="480"/>
      <c r="DG60" s="480"/>
      <c r="DH60" s="480"/>
      <c r="DI60" s="480"/>
      <c r="DJ60" s="480"/>
      <c r="DK60" s="480"/>
      <c r="DL60" s="480"/>
      <c r="DM60" s="480"/>
      <c r="DN60" s="480"/>
      <c r="DO60" s="480"/>
      <c r="DP60" s="480"/>
      <c r="DQ60" s="480"/>
      <c r="DR60" s="480"/>
      <c r="DS60" s="480"/>
      <c r="DT60" s="480"/>
      <c r="DU60" s="480"/>
      <c r="DV60" s="480"/>
      <c r="DW60" s="480"/>
      <c r="DX60" s="480"/>
      <c r="DY60" s="480"/>
      <c r="DZ60" s="480"/>
      <c r="EA60" s="480"/>
      <c r="EB60" s="480"/>
      <c r="EC60" s="480"/>
      <c r="ED60" s="480"/>
      <c r="EE60" s="480"/>
      <c r="EF60" s="480"/>
      <c r="EG60" s="480"/>
      <c r="EH60" s="480"/>
      <c r="EI60" s="480"/>
      <c r="EJ60" s="480"/>
      <c r="EK60" s="480"/>
      <c r="EL60" s="480"/>
      <c r="EM60" s="480"/>
      <c r="EN60" s="480"/>
      <c r="EO60" s="480"/>
      <c r="EP60" s="480"/>
      <c r="EQ60" s="480"/>
      <c r="ER60" s="480"/>
      <c r="ES60" s="480"/>
      <c r="ET60" s="480"/>
      <c r="EU60" s="480"/>
      <c r="EV60" s="480"/>
      <c r="EW60" s="480"/>
      <c r="EX60" s="480"/>
      <c r="EY60" s="480"/>
      <c r="EZ60" s="480"/>
      <c r="FA60" s="480"/>
      <c r="FB60" s="480"/>
      <c r="FC60" s="480"/>
      <c r="FD60" s="480"/>
      <c r="FE60" s="480"/>
      <c r="FF60" s="480"/>
      <c r="FG60" s="480"/>
      <c r="FH60" s="480"/>
      <c r="FI60" s="480"/>
      <c r="FJ60" s="480"/>
      <c r="FK60" s="480"/>
      <c r="FL60" s="480"/>
      <c r="FM60" s="480"/>
      <c r="FN60" s="480"/>
      <c r="FO60" s="480"/>
      <c r="FP60" s="480"/>
      <c r="FQ60" s="480"/>
      <c r="FR60" s="480"/>
      <c r="FS60" s="480"/>
      <c r="FT60" s="480"/>
      <c r="FU60" s="480"/>
      <c r="FV60" s="480"/>
      <c r="FW60" s="480"/>
      <c r="FX60" s="480"/>
      <c r="FY60" s="480"/>
      <c r="FZ60" s="480"/>
      <c r="GA60" s="480"/>
      <c r="GB60" s="480"/>
      <c r="GC60" s="480"/>
      <c r="GD60" s="480"/>
      <c r="GE60" s="480"/>
      <c r="GF60" s="480"/>
      <c r="GG60" s="480"/>
      <c r="GH60" s="480"/>
      <c r="GI60" s="480"/>
      <c r="GJ60" s="480"/>
      <c r="GK60" s="480"/>
      <c r="GL60" s="480"/>
      <c r="GM60" s="480"/>
      <c r="GN60" s="480"/>
      <c r="GO60" s="480"/>
      <c r="GP60" s="480"/>
      <c r="GQ60" s="480"/>
      <c r="GR60" s="480"/>
      <c r="GS60" s="480"/>
      <c r="GT60" s="480"/>
      <c r="GU60" s="480"/>
      <c r="GV60" s="480"/>
      <c r="GW60" s="480"/>
      <c r="GX60" s="480"/>
      <c r="GY60" s="480"/>
      <c r="GZ60" s="480"/>
      <c r="HA60" s="480"/>
      <c r="HB60" s="480"/>
      <c r="HC60" s="480"/>
      <c r="HD60" s="480"/>
      <c r="HE60" s="480"/>
      <c r="HF60" s="480"/>
      <c r="HG60" s="480"/>
      <c r="HH60" s="480"/>
      <c r="HI60" s="480"/>
      <c r="HJ60" s="480"/>
      <c r="HK60" s="480"/>
      <c r="HL60" s="480"/>
      <c r="HM60" s="480"/>
      <c r="HN60" s="480"/>
      <c r="HO60" s="480"/>
      <c r="HP60" s="480"/>
      <c r="HQ60" s="480"/>
      <c r="HR60" s="480"/>
      <c r="HS60" s="480"/>
      <c r="HT60" s="480"/>
      <c r="HU60" s="480"/>
      <c r="HV60" s="480"/>
      <c r="HW60" s="480"/>
      <c r="HX60" s="480"/>
      <c r="HY60" s="480"/>
      <c r="HZ60" s="480"/>
      <c r="IA60" s="480"/>
      <c r="IB60" s="480"/>
      <c r="IC60" s="480"/>
      <c r="ID60" s="480"/>
      <c r="IE60" s="480"/>
      <c r="IF60" s="480"/>
      <c r="IG60" s="480"/>
      <c r="IH60" s="480"/>
      <c r="II60" s="480"/>
    </row>
    <row r="61" spans="2:243" s="468" customFormat="1" ht="15.75" customHeight="1">
      <c r="B61" s="523" t="s">
        <v>0</v>
      </c>
      <c r="C61" s="533" t="s">
        <v>0</v>
      </c>
      <c r="D61" s="533" t="s">
        <v>0</v>
      </c>
      <c r="E61" s="521" t="s">
        <v>0</v>
      </c>
      <c r="F61" s="523" t="s">
        <v>0</v>
      </c>
      <c r="G61" s="533" t="s">
        <v>0</v>
      </c>
      <c r="H61" s="533" t="s">
        <v>0</v>
      </c>
      <c r="I61" s="521" t="s">
        <v>0</v>
      </c>
      <c r="J61" s="522" t="s">
        <v>0</v>
      </c>
      <c r="K61" s="523" t="s">
        <v>0</v>
      </c>
      <c r="L61" s="524" t="s">
        <v>38</v>
      </c>
      <c r="M61" s="524" t="s">
        <v>0</v>
      </c>
      <c r="N61" s="525" t="s">
        <v>0</v>
      </c>
      <c r="O61" s="562" t="s">
        <v>39</v>
      </c>
      <c r="P61" s="635">
        <f>'[1]2013 EKLEME YAP.TALEP ED.'!P251</f>
        <v>33000</v>
      </c>
      <c r="Q61" s="635">
        <f>'[1]2013 EKLEME YAP.TALEP ED.'!U251</f>
        <v>40000</v>
      </c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80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N61" s="480"/>
      <c r="AO61" s="480"/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480"/>
      <c r="BH61" s="480"/>
      <c r="BI61" s="480"/>
      <c r="BJ61" s="480"/>
      <c r="BK61" s="480"/>
      <c r="BL61" s="480"/>
      <c r="BM61" s="480"/>
      <c r="BN61" s="480"/>
      <c r="BO61" s="480"/>
      <c r="BP61" s="480"/>
      <c r="BQ61" s="480"/>
      <c r="BR61" s="480"/>
      <c r="BS61" s="480"/>
      <c r="BT61" s="480"/>
      <c r="BU61" s="480"/>
      <c r="BV61" s="480"/>
      <c r="BW61" s="480"/>
      <c r="BX61" s="480"/>
      <c r="BY61" s="480"/>
      <c r="BZ61" s="480"/>
      <c r="CA61" s="480"/>
      <c r="CB61" s="480"/>
      <c r="CC61" s="480"/>
      <c r="CD61" s="480"/>
      <c r="CE61" s="480"/>
      <c r="CF61" s="480"/>
      <c r="CG61" s="480"/>
      <c r="CH61" s="480"/>
      <c r="CI61" s="480"/>
      <c r="CJ61" s="480"/>
      <c r="CK61" s="480"/>
      <c r="CL61" s="480"/>
      <c r="CM61" s="480"/>
      <c r="CN61" s="480"/>
      <c r="CO61" s="480"/>
      <c r="CP61" s="480"/>
      <c r="CQ61" s="480"/>
      <c r="CR61" s="480"/>
      <c r="CS61" s="480"/>
      <c r="CT61" s="480"/>
      <c r="CU61" s="480"/>
      <c r="CV61" s="480"/>
      <c r="CW61" s="480"/>
      <c r="CX61" s="480"/>
      <c r="CY61" s="480"/>
      <c r="CZ61" s="480"/>
      <c r="DA61" s="480"/>
      <c r="DB61" s="480"/>
      <c r="DC61" s="480"/>
      <c r="DD61" s="480"/>
      <c r="DE61" s="480"/>
      <c r="DF61" s="480"/>
      <c r="DG61" s="480"/>
      <c r="DH61" s="480"/>
      <c r="DI61" s="480"/>
      <c r="DJ61" s="480"/>
      <c r="DK61" s="480"/>
      <c r="DL61" s="480"/>
      <c r="DM61" s="480"/>
      <c r="DN61" s="480"/>
      <c r="DO61" s="480"/>
      <c r="DP61" s="480"/>
      <c r="DQ61" s="480"/>
      <c r="DR61" s="480"/>
      <c r="DS61" s="480"/>
      <c r="DT61" s="480"/>
      <c r="DU61" s="480"/>
      <c r="DV61" s="480"/>
      <c r="DW61" s="480"/>
      <c r="DX61" s="480"/>
      <c r="DY61" s="480"/>
      <c r="DZ61" s="480"/>
      <c r="EA61" s="480"/>
      <c r="EB61" s="480"/>
      <c r="EC61" s="480"/>
      <c r="ED61" s="480"/>
      <c r="EE61" s="480"/>
      <c r="EF61" s="480"/>
      <c r="EG61" s="480"/>
      <c r="EH61" s="480"/>
      <c r="EI61" s="480"/>
      <c r="EJ61" s="480"/>
      <c r="EK61" s="480"/>
      <c r="EL61" s="480"/>
      <c r="EM61" s="480"/>
      <c r="EN61" s="480"/>
      <c r="EO61" s="480"/>
      <c r="EP61" s="480"/>
      <c r="EQ61" s="480"/>
      <c r="ER61" s="480"/>
      <c r="ES61" s="480"/>
      <c r="ET61" s="480"/>
      <c r="EU61" s="480"/>
      <c r="EV61" s="480"/>
      <c r="EW61" s="480"/>
      <c r="EX61" s="480"/>
      <c r="EY61" s="480"/>
      <c r="EZ61" s="480"/>
      <c r="FA61" s="480"/>
      <c r="FB61" s="480"/>
      <c r="FC61" s="480"/>
      <c r="FD61" s="480"/>
      <c r="FE61" s="480"/>
      <c r="FF61" s="480"/>
      <c r="FG61" s="480"/>
      <c r="FH61" s="480"/>
      <c r="FI61" s="480"/>
      <c r="FJ61" s="480"/>
      <c r="FK61" s="480"/>
      <c r="FL61" s="480"/>
      <c r="FM61" s="480"/>
      <c r="FN61" s="480"/>
      <c r="FO61" s="480"/>
      <c r="FP61" s="480"/>
      <c r="FQ61" s="480"/>
      <c r="FR61" s="480"/>
      <c r="FS61" s="480"/>
      <c r="FT61" s="480"/>
      <c r="FU61" s="480"/>
      <c r="FV61" s="480"/>
      <c r="FW61" s="480"/>
      <c r="FX61" s="480"/>
      <c r="FY61" s="480"/>
      <c r="FZ61" s="480"/>
      <c r="GA61" s="480"/>
      <c r="GB61" s="480"/>
      <c r="GC61" s="480"/>
      <c r="GD61" s="480"/>
      <c r="GE61" s="480"/>
      <c r="GF61" s="480"/>
      <c r="GG61" s="480"/>
      <c r="GH61" s="480"/>
      <c r="GI61" s="480"/>
      <c r="GJ61" s="480"/>
      <c r="GK61" s="480"/>
      <c r="GL61" s="480"/>
      <c r="GM61" s="480"/>
      <c r="GN61" s="480"/>
      <c r="GO61" s="480"/>
      <c r="GP61" s="480"/>
      <c r="GQ61" s="480"/>
      <c r="GR61" s="480"/>
      <c r="GS61" s="480"/>
      <c r="GT61" s="480"/>
      <c r="GU61" s="480"/>
      <c r="GV61" s="480"/>
      <c r="GW61" s="480"/>
      <c r="GX61" s="480"/>
      <c r="GY61" s="480"/>
      <c r="GZ61" s="480"/>
      <c r="HA61" s="480"/>
      <c r="HB61" s="480"/>
      <c r="HC61" s="480"/>
      <c r="HD61" s="480"/>
      <c r="HE61" s="480"/>
      <c r="HF61" s="480"/>
      <c r="HG61" s="480"/>
      <c r="HH61" s="480"/>
      <c r="HI61" s="480"/>
      <c r="HJ61" s="480"/>
      <c r="HK61" s="480"/>
      <c r="HL61" s="480"/>
      <c r="HM61" s="480"/>
      <c r="HN61" s="480"/>
      <c r="HO61" s="480"/>
      <c r="HP61" s="480"/>
      <c r="HQ61" s="480"/>
      <c r="HR61" s="480"/>
      <c r="HS61" s="480"/>
      <c r="HT61" s="480"/>
      <c r="HU61" s="480"/>
      <c r="HV61" s="480"/>
      <c r="HW61" s="480"/>
      <c r="HX61" s="480"/>
      <c r="HY61" s="480"/>
      <c r="HZ61" s="480"/>
      <c r="IA61" s="480"/>
      <c r="IB61" s="480"/>
      <c r="IC61" s="480"/>
      <c r="ID61" s="480"/>
      <c r="IE61" s="480"/>
      <c r="IF61" s="480"/>
      <c r="IG61" s="480"/>
      <c r="IH61" s="480"/>
      <c r="II61" s="480"/>
    </row>
    <row r="62" spans="2:243" s="468" customFormat="1" ht="15.75" customHeight="1">
      <c r="B62" s="523" t="s">
        <v>0</v>
      </c>
      <c r="C62" s="533" t="s">
        <v>0</v>
      </c>
      <c r="D62" s="533" t="s">
        <v>0</v>
      </c>
      <c r="E62" s="521" t="s">
        <v>0</v>
      </c>
      <c r="F62" s="523" t="s">
        <v>0</v>
      </c>
      <c r="G62" s="533" t="s">
        <v>0</v>
      </c>
      <c r="H62" s="533" t="s">
        <v>0</v>
      </c>
      <c r="I62" s="521" t="s">
        <v>0</v>
      </c>
      <c r="J62" s="522" t="s">
        <v>0</v>
      </c>
      <c r="K62" s="523" t="s">
        <v>0</v>
      </c>
      <c r="L62" s="524" t="s">
        <v>19</v>
      </c>
      <c r="M62" s="524" t="s">
        <v>0</v>
      </c>
      <c r="N62" s="525" t="s">
        <v>0</v>
      </c>
      <c r="O62" s="562" t="s">
        <v>51</v>
      </c>
      <c r="P62" s="635">
        <f>'[1]2013 EKLEME YAP.TALEP ED.'!P252</f>
        <v>0</v>
      </c>
      <c r="Q62" s="635">
        <f>'[1]2013 EKLEME YAP.TALEP ED.'!U252</f>
        <v>0</v>
      </c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  <c r="AN62" s="480"/>
      <c r="AO62" s="480"/>
      <c r="AP62" s="480"/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  <c r="BS62" s="480"/>
      <c r="BT62" s="480"/>
      <c r="BU62" s="480"/>
      <c r="BV62" s="480"/>
      <c r="BW62" s="480"/>
      <c r="BX62" s="480"/>
      <c r="BY62" s="480"/>
      <c r="BZ62" s="480"/>
      <c r="CA62" s="480"/>
      <c r="CB62" s="480"/>
      <c r="CC62" s="480"/>
      <c r="CD62" s="480"/>
      <c r="CE62" s="480"/>
      <c r="CF62" s="480"/>
      <c r="CG62" s="480"/>
      <c r="CH62" s="480"/>
      <c r="CI62" s="480"/>
      <c r="CJ62" s="480"/>
      <c r="CK62" s="480"/>
      <c r="CL62" s="480"/>
      <c r="CM62" s="480"/>
      <c r="CN62" s="480"/>
      <c r="CO62" s="480"/>
      <c r="CP62" s="480"/>
      <c r="CQ62" s="480"/>
      <c r="CR62" s="480"/>
      <c r="CS62" s="480"/>
      <c r="CT62" s="480"/>
      <c r="CU62" s="480"/>
      <c r="CV62" s="480"/>
      <c r="CW62" s="480"/>
      <c r="CX62" s="480"/>
      <c r="CY62" s="480"/>
      <c r="CZ62" s="480"/>
      <c r="DA62" s="480"/>
      <c r="DB62" s="480"/>
      <c r="DC62" s="480"/>
      <c r="DD62" s="480"/>
      <c r="DE62" s="480"/>
      <c r="DF62" s="480"/>
      <c r="DG62" s="480"/>
      <c r="DH62" s="480"/>
      <c r="DI62" s="480"/>
      <c r="DJ62" s="480"/>
      <c r="DK62" s="480"/>
      <c r="DL62" s="480"/>
      <c r="DM62" s="480"/>
      <c r="DN62" s="480"/>
      <c r="DO62" s="480"/>
      <c r="DP62" s="480"/>
      <c r="DQ62" s="480"/>
      <c r="DR62" s="480"/>
      <c r="DS62" s="480"/>
      <c r="DT62" s="480"/>
      <c r="DU62" s="480"/>
      <c r="DV62" s="480"/>
      <c r="DW62" s="480"/>
      <c r="DX62" s="480"/>
      <c r="DY62" s="480"/>
      <c r="DZ62" s="480"/>
      <c r="EA62" s="480"/>
      <c r="EB62" s="480"/>
      <c r="EC62" s="480"/>
      <c r="ED62" s="480"/>
      <c r="EE62" s="480"/>
      <c r="EF62" s="480"/>
      <c r="EG62" s="480"/>
      <c r="EH62" s="480"/>
      <c r="EI62" s="480"/>
      <c r="EJ62" s="480"/>
      <c r="EK62" s="480"/>
      <c r="EL62" s="480"/>
      <c r="EM62" s="480"/>
      <c r="EN62" s="480"/>
      <c r="EO62" s="480"/>
      <c r="EP62" s="480"/>
      <c r="EQ62" s="480"/>
      <c r="ER62" s="480"/>
      <c r="ES62" s="480"/>
      <c r="ET62" s="480"/>
      <c r="EU62" s="480"/>
      <c r="EV62" s="480"/>
      <c r="EW62" s="480"/>
      <c r="EX62" s="480"/>
      <c r="EY62" s="480"/>
      <c r="EZ62" s="480"/>
      <c r="FA62" s="480"/>
      <c r="FB62" s="480"/>
      <c r="FC62" s="480"/>
      <c r="FD62" s="480"/>
      <c r="FE62" s="480"/>
      <c r="FF62" s="480"/>
      <c r="FG62" s="480"/>
      <c r="FH62" s="480"/>
      <c r="FI62" s="480"/>
      <c r="FJ62" s="480"/>
      <c r="FK62" s="480"/>
      <c r="FL62" s="480"/>
      <c r="FM62" s="480"/>
      <c r="FN62" s="480"/>
      <c r="FO62" s="480"/>
      <c r="FP62" s="480"/>
      <c r="FQ62" s="480"/>
      <c r="FR62" s="480"/>
      <c r="FS62" s="480"/>
      <c r="FT62" s="480"/>
      <c r="FU62" s="480"/>
      <c r="FV62" s="480"/>
      <c r="FW62" s="480"/>
      <c r="FX62" s="480"/>
      <c r="FY62" s="480"/>
      <c r="FZ62" s="480"/>
      <c r="GA62" s="480"/>
      <c r="GB62" s="480"/>
      <c r="GC62" s="480"/>
      <c r="GD62" s="480"/>
      <c r="GE62" s="480"/>
      <c r="GF62" s="480"/>
      <c r="GG62" s="480"/>
      <c r="GH62" s="480"/>
      <c r="GI62" s="480"/>
      <c r="GJ62" s="480"/>
      <c r="GK62" s="480"/>
      <c r="GL62" s="480"/>
      <c r="GM62" s="480"/>
      <c r="GN62" s="480"/>
      <c r="GO62" s="480"/>
      <c r="GP62" s="480"/>
      <c r="GQ62" s="480"/>
      <c r="GR62" s="480"/>
      <c r="GS62" s="480"/>
      <c r="GT62" s="480"/>
      <c r="GU62" s="480"/>
      <c r="GV62" s="480"/>
      <c r="GW62" s="480"/>
      <c r="GX62" s="480"/>
      <c r="GY62" s="480"/>
      <c r="GZ62" s="480"/>
      <c r="HA62" s="480"/>
      <c r="HB62" s="480"/>
      <c r="HC62" s="480"/>
      <c r="HD62" s="480"/>
      <c r="HE62" s="480"/>
      <c r="HF62" s="480"/>
      <c r="HG62" s="480"/>
      <c r="HH62" s="480"/>
      <c r="HI62" s="480"/>
      <c r="HJ62" s="480"/>
      <c r="HK62" s="480"/>
      <c r="HL62" s="480"/>
      <c r="HM62" s="480"/>
      <c r="HN62" s="480"/>
      <c r="HO62" s="480"/>
      <c r="HP62" s="480"/>
      <c r="HQ62" s="480"/>
      <c r="HR62" s="480"/>
      <c r="HS62" s="480"/>
      <c r="HT62" s="480"/>
      <c r="HU62" s="480"/>
      <c r="HV62" s="480"/>
      <c r="HW62" s="480"/>
      <c r="HX62" s="480"/>
      <c r="HY62" s="480"/>
      <c r="HZ62" s="480"/>
      <c r="IA62" s="480"/>
      <c r="IB62" s="480"/>
      <c r="IC62" s="480"/>
      <c r="ID62" s="480"/>
      <c r="IE62" s="480"/>
      <c r="IF62" s="480"/>
      <c r="IG62" s="480"/>
      <c r="IH62" s="480"/>
      <c r="II62" s="480"/>
    </row>
    <row r="63" spans="2:243" s="468" customFormat="1" ht="15.75" customHeight="1">
      <c r="B63" s="523" t="s">
        <v>0</v>
      </c>
      <c r="C63" s="533" t="s">
        <v>0</v>
      </c>
      <c r="D63" s="533" t="s">
        <v>0</v>
      </c>
      <c r="E63" s="521" t="s">
        <v>0</v>
      </c>
      <c r="F63" s="523" t="s">
        <v>0</v>
      </c>
      <c r="G63" s="533" t="s">
        <v>0</v>
      </c>
      <c r="H63" s="533" t="s">
        <v>0</v>
      </c>
      <c r="I63" s="521" t="s">
        <v>0</v>
      </c>
      <c r="J63" s="522" t="s">
        <v>0</v>
      </c>
      <c r="K63" s="523" t="s">
        <v>0</v>
      </c>
      <c r="L63" s="524" t="s">
        <v>37</v>
      </c>
      <c r="M63" s="524" t="s">
        <v>0</v>
      </c>
      <c r="N63" s="525" t="s">
        <v>0</v>
      </c>
      <c r="O63" s="562" t="s">
        <v>46</v>
      </c>
      <c r="P63" s="635">
        <f>'[1]2013 EKLEME YAP.TALEP ED.'!P253</f>
        <v>0</v>
      </c>
      <c r="Q63" s="635">
        <f>'[1]2013 EKLEME YAP.TALEP ED.'!U253</f>
        <v>30000</v>
      </c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  <c r="BF63" s="480"/>
      <c r="BG63" s="480"/>
      <c r="BH63" s="480"/>
      <c r="BI63" s="480"/>
      <c r="BJ63" s="480"/>
      <c r="BK63" s="480"/>
      <c r="BL63" s="480"/>
      <c r="BM63" s="480"/>
      <c r="BN63" s="480"/>
      <c r="BO63" s="480"/>
      <c r="BP63" s="480"/>
      <c r="BQ63" s="480"/>
      <c r="BR63" s="480"/>
      <c r="BS63" s="480"/>
      <c r="BT63" s="480"/>
      <c r="BU63" s="480"/>
      <c r="BV63" s="480"/>
      <c r="BW63" s="480"/>
      <c r="BX63" s="480"/>
      <c r="BY63" s="480"/>
      <c r="BZ63" s="480"/>
      <c r="CA63" s="480"/>
      <c r="CB63" s="480"/>
      <c r="CC63" s="480"/>
      <c r="CD63" s="480"/>
      <c r="CE63" s="480"/>
      <c r="CF63" s="480"/>
      <c r="CG63" s="480"/>
      <c r="CH63" s="480"/>
      <c r="CI63" s="480"/>
      <c r="CJ63" s="480"/>
      <c r="CK63" s="480"/>
      <c r="CL63" s="480"/>
      <c r="CM63" s="480"/>
      <c r="CN63" s="480"/>
      <c r="CO63" s="480"/>
      <c r="CP63" s="480"/>
      <c r="CQ63" s="480"/>
      <c r="CR63" s="480"/>
      <c r="CS63" s="480"/>
      <c r="CT63" s="480"/>
      <c r="CU63" s="480"/>
      <c r="CV63" s="480"/>
      <c r="CW63" s="480"/>
      <c r="CX63" s="480"/>
      <c r="CY63" s="480"/>
      <c r="CZ63" s="480"/>
      <c r="DA63" s="480"/>
      <c r="DB63" s="480"/>
      <c r="DC63" s="480"/>
      <c r="DD63" s="480"/>
      <c r="DE63" s="480"/>
      <c r="DF63" s="480"/>
      <c r="DG63" s="480"/>
      <c r="DH63" s="480"/>
      <c r="DI63" s="480"/>
      <c r="DJ63" s="480"/>
      <c r="DK63" s="480"/>
      <c r="DL63" s="480"/>
      <c r="DM63" s="480"/>
      <c r="DN63" s="480"/>
      <c r="DO63" s="480"/>
      <c r="DP63" s="480"/>
      <c r="DQ63" s="480"/>
      <c r="DR63" s="480"/>
      <c r="DS63" s="480"/>
      <c r="DT63" s="480"/>
      <c r="DU63" s="480"/>
      <c r="DV63" s="480"/>
      <c r="DW63" s="480"/>
      <c r="DX63" s="480"/>
      <c r="DY63" s="480"/>
      <c r="DZ63" s="480"/>
      <c r="EA63" s="480"/>
      <c r="EB63" s="480"/>
      <c r="EC63" s="480"/>
      <c r="ED63" s="480"/>
      <c r="EE63" s="480"/>
      <c r="EF63" s="480"/>
      <c r="EG63" s="480"/>
      <c r="EH63" s="480"/>
      <c r="EI63" s="480"/>
      <c r="EJ63" s="480"/>
      <c r="EK63" s="480"/>
      <c r="EL63" s="480"/>
      <c r="EM63" s="480"/>
      <c r="EN63" s="480"/>
      <c r="EO63" s="480"/>
      <c r="EP63" s="480"/>
      <c r="EQ63" s="480"/>
      <c r="ER63" s="480"/>
      <c r="ES63" s="480"/>
      <c r="ET63" s="480"/>
      <c r="EU63" s="480"/>
      <c r="EV63" s="480"/>
      <c r="EW63" s="480"/>
      <c r="EX63" s="480"/>
      <c r="EY63" s="480"/>
      <c r="EZ63" s="480"/>
      <c r="FA63" s="480"/>
      <c r="FB63" s="480"/>
      <c r="FC63" s="480"/>
      <c r="FD63" s="480"/>
      <c r="FE63" s="480"/>
      <c r="FF63" s="480"/>
      <c r="FG63" s="480"/>
      <c r="FH63" s="480"/>
      <c r="FI63" s="480"/>
      <c r="FJ63" s="480"/>
      <c r="FK63" s="480"/>
      <c r="FL63" s="480"/>
      <c r="FM63" s="480"/>
      <c r="FN63" s="480"/>
      <c r="FO63" s="480"/>
      <c r="FP63" s="480"/>
      <c r="FQ63" s="480"/>
      <c r="FR63" s="480"/>
      <c r="FS63" s="480"/>
      <c r="FT63" s="480"/>
      <c r="FU63" s="480"/>
      <c r="FV63" s="480"/>
      <c r="FW63" s="480"/>
      <c r="FX63" s="480"/>
      <c r="FY63" s="480"/>
      <c r="FZ63" s="480"/>
      <c r="GA63" s="480"/>
      <c r="GB63" s="480"/>
      <c r="GC63" s="480"/>
      <c r="GD63" s="480"/>
      <c r="GE63" s="480"/>
      <c r="GF63" s="480"/>
      <c r="GG63" s="480"/>
      <c r="GH63" s="480"/>
      <c r="GI63" s="480"/>
      <c r="GJ63" s="480"/>
      <c r="GK63" s="480"/>
      <c r="GL63" s="480"/>
      <c r="GM63" s="480"/>
      <c r="GN63" s="480"/>
      <c r="GO63" s="480"/>
      <c r="GP63" s="480"/>
      <c r="GQ63" s="480"/>
      <c r="GR63" s="480"/>
      <c r="GS63" s="480"/>
      <c r="GT63" s="480"/>
      <c r="GU63" s="480"/>
      <c r="GV63" s="480"/>
      <c r="GW63" s="480"/>
      <c r="GX63" s="480"/>
      <c r="GY63" s="480"/>
      <c r="GZ63" s="480"/>
      <c r="HA63" s="480"/>
      <c r="HB63" s="480"/>
      <c r="HC63" s="480"/>
      <c r="HD63" s="480"/>
      <c r="HE63" s="480"/>
      <c r="HF63" s="480"/>
      <c r="HG63" s="480"/>
      <c r="HH63" s="480"/>
      <c r="HI63" s="480"/>
      <c r="HJ63" s="480"/>
      <c r="HK63" s="480"/>
      <c r="HL63" s="480"/>
      <c r="HM63" s="480"/>
      <c r="HN63" s="480"/>
      <c r="HO63" s="480"/>
      <c r="HP63" s="480"/>
      <c r="HQ63" s="480"/>
      <c r="HR63" s="480"/>
      <c r="HS63" s="480"/>
      <c r="HT63" s="480"/>
      <c r="HU63" s="480"/>
      <c r="HV63" s="480"/>
      <c r="HW63" s="480"/>
      <c r="HX63" s="480"/>
      <c r="HY63" s="480"/>
      <c r="HZ63" s="480"/>
      <c r="IA63" s="480"/>
      <c r="IB63" s="480"/>
      <c r="IC63" s="480"/>
      <c r="ID63" s="480"/>
      <c r="IE63" s="480"/>
      <c r="IF63" s="480"/>
      <c r="IG63" s="480"/>
      <c r="IH63" s="480"/>
      <c r="II63" s="480"/>
    </row>
    <row r="64" spans="2:243" s="468" customFormat="1" ht="15.75" customHeight="1">
      <c r="B64" s="650"/>
      <c r="C64" s="651"/>
      <c r="D64" s="651"/>
      <c r="E64" s="652"/>
      <c r="F64" s="626" t="s">
        <v>17</v>
      </c>
      <c r="G64" s="627" t="s">
        <v>28</v>
      </c>
      <c r="H64" s="627" t="s">
        <v>49</v>
      </c>
      <c r="I64" s="628" t="s">
        <v>40</v>
      </c>
      <c r="J64" s="649" t="s">
        <v>22</v>
      </c>
      <c r="K64" s="653" t="s">
        <v>0</v>
      </c>
      <c r="L64" s="501" t="s">
        <v>0</v>
      </c>
      <c r="M64" s="501" t="s">
        <v>0</v>
      </c>
      <c r="N64" s="502" t="s">
        <v>0</v>
      </c>
      <c r="O64" s="549" t="s">
        <v>166</v>
      </c>
      <c r="P64" s="629">
        <f>P65+P72</f>
        <v>231000</v>
      </c>
      <c r="Q64" s="640">
        <f>Q65+Q72</f>
        <v>900000</v>
      </c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480"/>
      <c r="AD64" s="480"/>
      <c r="AE64" s="480"/>
      <c r="AF64" s="480"/>
      <c r="AG64" s="480"/>
      <c r="AH64" s="480"/>
      <c r="AI64" s="480"/>
      <c r="AJ64" s="480"/>
      <c r="AK64" s="480"/>
      <c r="AL64" s="480"/>
      <c r="AM64" s="480"/>
      <c r="AN64" s="480"/>
      <c r="AO64" s="480"/>
      <c r="AP64" s="480"/>
      <c r="AQ64" s="480"/>
      <c r="AR64" s="480"/>
      <c r="AS64" s="480"/>
      <c r="AT64" s="480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  <c r="BF64" s="480"/>
      <c r="BG64" s="480"/>
      <c r="BH64" s="480"/>
      <c r="BI64" s="480"/>
      <c r="BJ64" s="480"/>
      <c r="BK64" s="480"/>
      <c r="BL64" s="480"/>
      <c r="BM64" s="480"/>
      <c r="BN64" s="480"/>
      <c r="BO64" s="480"/>
      <c r="BP64" s="480"/>
      <c r="BQ64" s="480"/>
      <c r="BR64" s="480"/>
      <c r="BS64" s="480"/>
      <c r="BT64" s="480"/>
      <c r="BU64" s="480"/>
      <c r="BV64" s="480"/>
      <c r="BW64" s="480"/>
      <c r="BX64" s="480"/>
      <c r="BY64" s="480"/>
      <c r="BZ64" s="480"/>
      <c r="CA64" s="480"/>
      <c r="CB64" s="480"/>
      <c r="CC64" s="480"/>
      <c r="CD64" s="480"/>
      <c r="CE64" s="480"/>
      <c r="CF64" s="480"/>
      <c r="CG64" s="480"/>
      <c r="CH64" s="480"/>
      <c r="CI64" s="480"/>
      <c r="CJ64" s="480"/>
      <c r="CK64" s="480"/>
      <c r="CL64" s="480"/>
      <c r="CM64" s="480"/>
      <c r="CN64" s="480"/>
      <c r="CO64" s="480"/>
      <c r="CP64" s="480"/>
      <c r="CQ64" s="480"/>
      <c r="CR64" s="480"/>
      <c r="CS64" s="480"/>
      <c r="CT64" s="480"/>
      <c r="CU64" s="480"/>
      <c r="CV64" s="480"/>
      <c r="CW64" s="480"/>
      <c r="CX64" s="480"/>
      <c r="CY64" s="480"/>
      <c r="CZ64" s="480"/>
      <c r="DA64" s="480"/>
      <c r="DB64" s="480"/>
      <c r="DC64" s="480"/>
      <c r="DD64" s="480"/>
      <c r="DE64" s="480"/>
      <c r="DF64" s="480"/>
      <c r="DG64" s="480"/>
      <c r="DH64" s="480"/>
      <c r="DI64" s="480"/>
      <c r="DJ64" s="480"/>
      <c r="DK64" s="480"/>
      <c r="DL64" s="480"/>
      <c r="DM64" s="480"/>
      <c r="DN64" s="480"/>
      <c r="DO64" s="480"/>
      <c r="DP64" s="480"/>
      <c r="DQ64" s="480"/>
      <c r="DR64" s="480"/>
      <c r="DS64" s="480"/>
      <c r="DT64" s="480"/>
      <c r="DU64" s="480"/>
      <c r="DV64" s="480"/>
      <c r="DW64" s="480"/>
      <c r="DX64" s="480"/>
      <c r="DY64" s="480"/>
      <c r="DZ64" s="480"/>
      <c r="EA64" s="480"/>
      <c r="EB64" s="480"/>
      <c r="EC64" s="480"/>
      <c r="ED64" s="480"/>
      <c r="EE64" s="480"/>
      <c r="EF64" s="480"/>
      <c r="EG64" s="480"/>
      <c r="EH64" s="480"/>
      <c r="EI64" s="480"/>
      <c r="EJ64" s="480"/>
      <c r="EK64" s="480"/>
      <c r="EL64" s="480"/>
      <c r="EM64" s="480"/>
      <c r="EN64" s="480"/>
      <c r="EO64" s="480"/>
      <c r="EP64" s="480"/>
      <c r="EQ64" s="480"/>
      <c r="ER64" s="480"/>
      <c r="ES64" s="480"/>
      <c r="ET64" s="480"/>
      <c r="EU64" s="480"/>
      <c r="EV64" s="480"/>
      <c r="EW64" s="480"/>
      <c r="EX64" s="480"/>
      <c r="EY64" s="480"/>
      <c r="EZ64" s="480"/>
      <c r="FA64" s="480"/>
      <c r="FB64" s="480"/>
      <c r="FC64" s="480"/>
      <c r="FD64" s="480"/>
      <c r="FE64" s="480"/>
      <c r="FF64" s="480"/>
      <c r="FG64" s="480"/>
      <c r="FH64" s="480"/>
      <c r="FI64" s="480"/>
      <c r="FJ64" s="480"/>
      <c r="FK64" s="480"/>
      <c r="FL64" s="480"/>
      <c r="FM64" s="480"/>
      <c r="FN64" s="480"/>
      <c r="FO64" s="480"/>
      <c r="FP64" s="480"/>
      <c r="FQ64" s="480"/>
      <c r="FR64" s="480"/>
      <c r="FS64" s="480"/>
      <c r="FT64" s="480"/>
      <c r="FU64" s="480"/>
      <c r="FV64" s="480"/>
      <c r="FW64" s="480"/>
      <c r="FX64" s="480"/>
      <c r="FY64" s="480"/>
      <c r="FZ64" s="480"/>
      <c r="GA64" s="480"/>
      <c r="GB64" s="480"/>
      <c r="GC64" s="480"/>
      <c r="GD64" s="480"/>
      <c r="GE64" s="480"/>
      <c r="GF64" s="480"/>
      <c r="GG64" s="480"/>
      <c r="GH64" s="480"/>
      <c r="GI64" s="480"/>
      <c r="GJ64" s="480"/>
      <c r="GK64" s="480"/>
      <c r="GL64" s="480"/>
      <c r="GM64" s="480"/>
      <c r="GN64" s="480"/>
      <c r="GO64" s="480"/>
      <c r="GP64" s="480"/>
      <c r="GQ64" s="480"/>
      <c r="GR64" s="480"/>
      <c r="GS64" s="480"/>
      <c r="GT64" s="480"/>
      <c r="GU64" s="480"/>
      <c r="GV64" s="480"/>
      <c r="GW64" s="480"/>
      <c r="GX64" s="480"/>
      <c r="GY64" s="480"/>
      <c r="GZ64" s="480"/>
      <c r="HA64" s="480"/>
      <c r="HB64" s="480"/>
      <c r="HC64" s="480"/>
      <c r="HD64" s="480"/>
      <c r="HE64" s="480"/>
      <c r="HF64" s="480"/>
      <c r="HG64" s="480"/>
      <c r="HH64" s="480"/>
      <c r="HI64" s="480"/>
      <c r="HJ64" s="480"/>
      <c r="HK64" s="480"/>
      <c r="HL64" s="480"/>
      <c r="HM64" s="480"/>
      <c r="HN64" s="480"/>
      <c r="HO64" s="480"/>
      <c r="HP64" s="480"/>
      <c r="HQ64" s="480"/>
      <c r="HR64" s="480"/>
      <c r="HS64" s="480"/>
      <c r="HT64" s="480"/>
      <c r="HU64" s="480"/>
      <c r="HV64" s="480"/>
      <c r="HW64" s="480"/>
      <c r="HX64" s="480"/>
      <c r="HY64" s="480"/>
      <c r="HZ64" s="480"/>
      <c r="IA64" s="480"/>
      <c r="IB64" s="480"/>
      <c r="IC64" s="480"/>
      <c r="ID64" s="480"/>
      <c r="IE64" s="480"/>
      <c r="IF64" s="480"/>
      <c r="IG64" s="480"/>
      <c r="IH64" s="480"/>
      <c r="II64" s="480"/>
    </row>
    <row r="65" spans="2:243" s="468" customFormat="1" ht="15.75" customHeight="1">
      <c r="B65" s="552" t="s">
        <v>0</v>
      </c>
      <c r="C65" s="553" t="s">
        <v>0</v>
      </c>
      <c r="D65" s="553" t="s">
        <v>0</v>
      </c>
      <c r="E65" s="510" t="s">
        <v>0</v>
      </c>
      <c r="F65" s="552" t="s">
        <v>0</v>
      </c>
      <c r="G65" s="553" t="s">
        <v>0</v>
      </c>
      <c r="H65" s="553" t="s">
        <v>0</v>
      </c>
      <c r="I65" s="510" t="s">
        <v>0</v>
      </c>
      <c r="J65" s="511" t="s">
        <v>0</v>
      </c>
      <c r="K65" s="512" t="s">
        <v>29</v>
      </c>
      <c r="L65" s="513" t="s">
        <v>0</v>
      </c>
      <c r="M65" s="513" t="s">
        <v>0</v>
      </c>
      <c r="N65" s="514" t="s">
        <v>0</v>
      </c>
      <c r="O65" s="555" t="s">
        <v>30</v>
      </c>
      <c r="P65" s="633">
        <f>P66+P67+P68+P69+P70+P71</f>
        <v>231000</v>
      </c>
      <c r="Q65" s="634">
        <f>Q66+Q67+Q68+Q69+Q70+Q71</f>
        <v>900000</v>
      </c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0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480"/>
      <c r="DG65" s="480"/>
      <c r="DH65" s="480"/>
      <c r="DI65" s="480"/>
      <c r="DJ65" s="480"/>
      <c r="DK65" s="480"/>
      <c r="DL65" s="480"/>
      <c r="DM65" s="480"/>
      <c r="DN65" s="480"/>
      <c r="DO65" s="480"/>
      <c r="DP65" s="480"/>
      <c r="DQ65" s="480"/>
      <c r="DR65" s="480"/>
      <c r="DS65" s="480"/>
      <c r="DT65" s="480"/>
      <c r="DU65" s="480"/>
      <c r="DV65" s="480"/>
      <c r="DW65" s="480"/>
      <c r="DX65" s="480"/>
      <c r="DY65" s="480"/>
      <c r="DZ65" s="480"/>
      <c r="EA65" s="480"/>
      <c r="EB65" s="480"/>
      <c r="EC65" s="480"/>
      <c r="ED65" s="480"/>
      <c r="EE65" s="480"/>
      <c r="EF65" s="480"/>
      <c r="EG65" s="480"/>
      <c r="EH65" s="480"/>
      <c r="EI65" s="480"/>
      <c r="EJ65" s="480"/>
      <c r="EK65" s="480"/>
      <c r="EL65" s="480"/>
      <c r="EM65" s="480"/>
      <c r="EN65" s="480"/>
      <c r="EO65" s="480"/>
      <c r="EP65" s="480"/>
      <c r="EQ65" s="480"/>
      <c r="ER65" s="480"/>
      <c r="ES65" s="480"/>
      <c r="ET65" s="480"/>
      <c r="EU65" s="480"/>
      <c r="EV65" s="480"/>
      <c r="EW65" s="480"/>
      <c r="EX65" s="480"/>
      <c r="EY65" s="480"/>
      <c r="EZ65" s="480"/>
      <c r="FA65" s="480"/>
      <c r="FB65" s="480"/>
      <c r="FC65" s="480"/>
      <c r="FD65" s="480"/>
      <c r="FE65" s="480"/>
      <c r="FF65" s="480"/>
      <c r="FG65" s="480"/>
      <c r="FH65" s="480"/>
      <c r="FI65" s="480"/>
      <c r="FJ65" s="480"/>
      <c r="FK65" s="480"/>
      <c r="FL65" s="480"/>
      <c r="FM65" s="480"/>
      <c r="FN65" s="480"/>
      <c r="FO65" s="480"/>
      <c r="FP65" s="480"/>
      <c r="FQ65" s="480"/>
      <c r="FR65" s="480"/>
      <c r="FS65" s="480"/>
      <c r="FT65" s="480"/>
      <c r="FU65" s="480"/>
      <c r="FV65" s="480"/>
      <c r="FW65" s="480"/>
      <c r="FX65" s="480"/>
      <c r="FY65" s="480"/>
      <c r="FZ65" s="480"/>
      <c r="GA65" s="480"/>
      <c r="GB65" s="480"/>
      <c r="GC65" s="480"/>
      <c r="GD65" s="480"/>
      <c r="GE65" s="480"/>
      <c r="GF65" s="480"/>
      <c r="GG65" s="480"/>
      <c r="GH65" s="480"/>
      <c r="GI65" s="480"/>
      <c r="GJ65" s="480"/>
      <c r="GK65" s="480"/>
      <c r="GL65" s="480"/>
      <c r="GM65" s="480"/>
      <c r="GN65" s="480"/>
      <c r="GO65" s="480"/>
      <c r="GP65" s="480"/>
      <c r="GQ65" s="480"/>
      <c r="GR65" s="480"/>
      <c r="GS65" s="480"/>
      <c r="GT65" s="480"/>
      <c r="GU65" s="480"/>
      <c r="GV65" s="480"/>
      <c r="GW65" s="480"/>
      <c r="GX65" s="480"/>
      <c r="GY65" s="480"/>
      <c r="GZ65" s="480"/>
      <c r="HA65" s="480"/>
      <c r="HB65" s="480"/>
      <c r="HC65" s="480"/>
      <c r="HD65" s="480"/>
      <c r="HE65" s="480"/>
      <c r="HF65" s="480"/>
      <c r="HG65" s="480"/>
      <c r="HH65" s="480"/>
      <c r="HI65" s="480"/>
      <c r="HJ65" s="480"/>
      <c r="HK65" s="480"/>
      <c r="HL65" s="480"/>
      <c r="HM65" s="480"/>
      <c r="HN65" s="480"/>
      <c r="HO65" s="480"/>
      <c r="HP65" s="480"/>
      <c r="HQ65" s="480"/>
      <c r="HR65" s="480"/>
      <c r="HS65" s="480"/>
      <c r="HT65" s="480"/>
      <c r="HU65" s="480"/>
      <c r="HV65" s="480"/>
      <c r="HW65" s="480"/>
      <c r="HX65" s="480"/>
      <c r="HY65" s="480"/>
      <c r="HZ65" s="480"/>
      <c r="IA65" s="480"/>
      <c r="IB65" s="480"/>
      <c r="IC65" s="480"/>
      <c r="ID65" s="480"/>
      <c r="IE65" s="480"/>
      <c r="IF65" s="480"/>
      <c r="IG65" s="480"/>
      <c r="IH65" s="480"/>
      <c r="II65" s="480"/>
    </row>
    <row r="66" spans="2:243" s="468" customFormat="1" ht="15.75" customHeight="1">
      <c r="B66" s="523" t="s">
        <v>0</v>
      </c>
      <c r="C66" s="533" t="s">
        <v>0</v>
      </c>
      <c r="D66" s="533" t="s">
        <v>0</v>
      </c>
      <c r="E66" s="521" t="s">
        <v>0</v>
      </c>
      <c r="F66" s="523" t="s">
        <v>0</v>
      </c>
      <c r="G66" s="533" t="s">
        <v>0</v>
      </c>
      <c r="H66" s="533" t="s">
        <v>0</v>
      </c>
      <c r="I66" s="521" t="s">
        <v>0</v>
      </c>
      <c r="J66" s="522" t="s">
        <v>0</v>
      </c>
      <c r="K66" s="523" t="s">
        <v>0</v>
      </c>
      <c r="L66" s="524" t="s">
        <v>22</v>
      </c>
      <c r="M66" s="524" t="s">
        <v>0</v>
      </c>
      <c r="N66" s="525" t="s">
        <v>0</v>
      </c>
      <c r="O66" s="562" t="s">
        <v>31</v>
      </c>
      <c r="P66" s="635">
        <f>'[1]2013 EKLEME YAP.TALEP ED.'!P256</f>
        <v>74000</v>
      </c>
      <c r="Q66" s="635">
        <f>'[1]2013 EKLEME YAP.TALEP ED.'!U256</f>
        <v>400000</v>
      </c>
      <c r="R66" s="480"/>
      <c r="S66" s="480"/>
      <c r="T66" s="480"/>
      <c r="U66" s="480"/>
      <c r="V66" s="480"/>
      <c r="W66" s="480"/>
      <c r="X66" s="480"/>
      <c r="Y66" s="480"/>
      <c r="Z66" s="480"/>
      <c r="AA66" s="480"/>
      <c r="AB66" s="480"/>
      <c r="AC66" s="480"/>
      <c r="AD66" s="480"/>
      <c r="AE66" s="480"/>
      <c r="AF66" s="480"/>
      <c r="AG66" s="480"/>
      <c r="AH66" s="480"/>
      <c r="AI66" s="480"/>
      <c r="AJ66" s="480"/>
      <c r="AK66" s="480"/>
      <c r="AL66" s="480"/>
      <c r="AM66" s="480"/>
      <c r="AN66" s="480"/>
      <c r="AO66" s="480"/>
      <c r="AP66" s="480"/>
      <c r="AQ66" s="480"/>
      <c r="AR66" s="480"/>
      <c r="AS66" s="480"/>
      <c r="AT66" s="480"/>
      <c r="AU66" s="480"/>
      <c r="AV66" s="480"/>
      <c r="AW66" s="480"/>
      <c r="AX66" s="480"/>
      <c r="AY66" s="480"/>
      <c r="AZ66" s="480"/>
      <c r="BA66" s="480"/>
      <c r="BB66" s="480"/>
      <c r="BC66" s="480"/>
      <c r="BD66" s="480"/>
      <c r="BE66" s="480"/>
      <c r="BF66" s="480"/>
      <c r="BG66" s="480"/>
      <c r="BH66" s="480"/>
      <c r="BI66" s="480"/>
      <c r="BJ66" s="480"/>
      <c r="BK66" s="480"/>
      <c r="BL66" s="480"/>
      <c r="BM66" s="480"/>
      <c r="BN66" s="480"/>
      <c r="BO66" s="480"/>
      <c r="BP66" s="480"/>
      <c r="BQ66" s="480"/>
      <c r="BR66" s="480"/>
      <c r="BS66" s="480"/>
      <c r="BT66" s="480"/>
      <c r="BU66" s="480"/>
      <c r="BV66" s="480"/>
      <c r="BW66" s="480"/>
      <c r="BX66" s="480"/>
      <c r="BY66" s="480"/>
      <c r="BZ66" s="480"/>
      <c r="CA66" s="480"/>
      <c r="CB66" s="480"/>
      <c r="CC66" s="480"/>
      <c r="CD66" s="480"/>
      <c r="CE66" s="480"/>
      <c r="CF66" s="480"/>
      <c r="CG66" s="480"/>
      <c r="CH66" s="480"/>
      <c r="CI66" s="480"/>
      <c r="CJ66" s="480"/>
      <c r="CK66" s="480"/>
      <c r="CL66" s="480"/>
      <c r="CM66" s="480"/>
      <c r="CN66" s="480"/>
      <c r="CO66" s="480"/>
      <c r="CP66" s="480"/>
      <c r="CQ66" s="480"/>
      <c r="CR66" s="480"/>
      <c r="CS66" s="480"/>
      <c r="CT66" s="480"/>
      <c r="CU66" s="480"/>
      <c r="CV66" s="480"/>
      <c r="CW66" s="480"/>
      <c r="CX66" s="480"/>
      <c r="CY66" s="480"/>
      <c r="CZ66" s="480"/>
      <c r="DA66" s="480"/>
      <c r="DB66" s="480"/>
      <c r="DC66" s="480"/>
      <c r="DD66" s="480"/>
      <c r="DE66" s="480"/>
      <c r="DF66" s="480"/>
      <c r="DG66" s="480"/>
      <c r="DH66" s="480"/>
      <c r="DI66" s="480"/>
      <c r="DJ66" s="480"/>
      <c r="DK66" s="480"/>
      <c r="DL66" s="480"/>
      <c r="DM66" s="480"/>
      <c r="DN66" s="480"/>
      <c r="DO66" s="480"/>
      <c r="DP66" s="480"/>
      <c r="DQ66" s="480"/>
      <c r="DR66" s="480"/>
      <c r="DS66" s="480"/>
      <c r="DT66" s="480"/>
      <c r="DU66" s="480"/>
      <c r="DV66" s="480"/>
      <c r="DW66" s="480"/>
      <c r="DX66" s="480"/>
      <c r="DY66" s="480"/>
      <c r="DZ66" s="480"/>
      <c r="EA66" s="480"/>
      <c r="EB66" s="480"/>
      <c r="EC66" s="480"/>
      <c r="ED66" s="480"/>
      <c r="EE66" s="480"/>
      <c r="EF66" s="480"/>
      <c r="EG66" s="480"/>
      <c r="EH66" s="480"/>
      <c r="EI66" s="480"/>
      <c r="EJ66" s="480"/>
      <c r="EK66" s="480"/>
      <c r="EL66" s="480"/>
      <c r="EM66" s="480"/>
      <c r="EN66" s="480"/>
      <c r="EO66" s="480"/>
      <c r="EP66" s="480"/>
      <c r="EQ66" s="480"/>
      <c r="ER66" s="480"/>
      <c r="ES66" s="480"/>
      <c r="ET66" s="480"/>
      <c r="EU66" s="480"/>
      <c r="EV66" s="480"/>
      <c r="EW66" s="480"/>
      <c r="EX66" s="480"/>
      <c r="EY66" s="480"/>
      <c r="EZ66" s="480"/>
      <c r="FA66" s="480"/>
      <c r="FB66" s="480"/>
      <c r="FC66" s="480"/>
      <c r="FD66" s="480"/>
      <c r="FE66" s="480"/>
      <c r="FF66" s="480"/>
      <c r="FG66" s="480"/>
      <c r="FH66" s="480"/>
      <c r="FI66" s="480"/>
      <c r="FJ66" s="480"/>
      <c r="FK66" s="480"/>
      <c r="FL66" s="480"/>
      <c r="FM66" s="480"/>
      <c r="FN66" s="480"/>
      <c r="FO66" s="480"/>
      <c r="FP66" s="480"/>
      <c r="FQ66" s="480"/>
      <c r="FR66" s="480"/>
      <c r="FS66" s="480"/>
      <c r="FT66" s="480"/>
      <c r="FU66" s="480"/>
      <c r="FV66" s="480"/>
      <c r="FW66" s="480"/>
      <c r="FX66" s="480"/>
      <c r="FY66" s="480"/>
      <c r="FZ66" s="480"/>
      <c r="GA66" s="480"/>
      <c r="GB66" s="480"/>
      <c r="GC66" s="480"/>
      <c r="GD66" s="480"/>
      <c r="GE66" s="480"/>
      <c r="GF66" s="480"/>
      <c r="GG66" s="480"/>
      <c r="GH66" s="480"/>
      <c r="GI66" s="480"/>
      <c r="GJ66" s="480"/>
      <c r="GK66" s="480"/>
      <c r="GL66" s="480"/>
      <c r="GM66" s="480"/>
      <c r="GN66" s="480"/>
      <c r="GO66" s="480"/>
      <c r="GP66" s="480"/>
      <c r="GQ66" s="480"/>
      <c r="GR66" s="480"/>
      <c r="GS66" s="480"/>
      <c r="GT66" s="480"/>
      <c r="GU66" s="480"/>
      <c r="GV66" s="480"/>
      <c r="GW66" s="480"/>
      <c r="GX66" s="480"/>
      <c r="GY66" s="480"/>
      <c r="GZ66" s="480"/>
      <c r="HA66" s="480"/>
      <c r="HB66" s="480"/>
      <c r="HC66" s="480"/>
      <c r="HD66" s="480"/>
      <c r="HE66" s="480"/>
      <c r="HF66" s="480"/>
      <c r="HG66" s="480"/>
      <c r="HH66" s="480"/>
      <c r="HI66" s="480"/>
      <c r="HJ66" s="480"/>
      <c r="HK66" s="480"/>
      <c r="HL66" s="480"/>
      <c r="HM66" s="480"/>
      <c r="HN66" s="480"/>
      <c r="HO66" s="480"/>
      <c r="HP66" s="480"/>
      <c r="HQ66" s="480"/>
      <c r="HR66" s="480"/>
      <c r="HS66" s="480"/>
      <c r="HT66" s="480"/>
      <c r="HU66" s="480"/>
      <c r="HV66" s="480"/>
      <c r="HW66" s="480"/>
      <c r="HX66" s="480"/>
      <c r="HY66" s="480"/>
      <c r="HZ66" s="480"/>
      <c r="IA66" s="480"/>
      <c r="IB66" s="480"/>
      <c r="IC66" s="480"/>
      <c r="ID66" s="480"/>
      <c r="IE66" s="480"/>
      <c r="IF66" s="480"/>
      <c r="IG66" s="480"/>
      <c r="IH66" s="480"/>
      <c r="II66" s="480"/>
    </row>
    <row r="67" spans="2:243" s="468" customFormat="1" ht="15.75" customHeight="1">
      <c r="B67" s="523" t="s">
        <v>0</v>
      </c>
      <c r="C67" s="533" t="s">
        <v>0</v>
      </c>
      <c r="D67" s="533" t="s">
        <v>0</v>
      </c>
      <c r="E67" s="521" t="s">
        <v>0</v>
      </c>
      <c r="F67" s="523" t="s">
        <v>0</v>
      </c>
      <c r="G67" s="533" t="s">
        <v>0</v>
      </c>
      <c r="H67" s="533" t="s">
        <v>0</v>
      </c>
      <c r="I67" s="521" t="s">
        <v>0</v>
      </c>
      <c r="J67" s="522" t="s">
        <v>0</v>
      </c>
      <c r="K67" s="523" t="s">
        <v>0</v>
      </c>
      <c r="L67" s="524" t="s">
        <v>25</v>
      </c>
      <c r="M67" s="524" t="s">
        <v>0</v>
      </c>
      <c r="N67" s="525" t="s">
        <v>0</v>
      </c>
      <c r="O67" s="562" t="s">
        <v>34</v>
      </c>
      <c r="P67" s="635">
        <f>'[1]2013 EKLEME YAP.TALEP ED.'!P257</f>
        <v>100000</v>
      </c>
      <c r="Q67" s="635">
        <f>'[1]2013 EKLEME YAP.TALEP ED.'!U257</f>
        <v>250000</v>
      </c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480"/>
      <c r="BC67" s="480"/>
      <c r="BD67" s="480"/>
      <c r="BE67" s="480"/>
      <c r="BF67" s="480"/>
      <c r="BG67" s="480"/>
      <c r="BH67" s="480"/>
      <c r="BI67" s="480"/>
      <c r="BJ67" s="480"/>
      <c r="BK67" s="480"/>
      <c r="BL67" s="480"/>
      <c r="BM67" s="480"/>
      <c r="BN67" s="480"/>
      <c r="BO67" s="480"/>
      <c r="BP67" s="480"/>
      <c r="BQ67" s="480"/>
      <c r="BR67" s="480"/>
      <c r="BS67" s="480"/>
      <c r="BT67" s="480"/>
      <c r="BU67" s="480"/>
      <c r="BV67" s="480"/>
      <c r="BW67" s="480"/>
      <c r="BX67" s="480"/>
      <c r="BY67" s="480"/>
      <c r="BZ67" s="480"/>
      <c r="CA67" s="480"/>
      <c r="CB67" s="480"/>
      <c r="CC67" s="480"/>
      <c r="CD67" s="480"/>
      <c r="CE67" s="480"/>
      <c r="CF67" s="480"/>
      <c r="CG67" s="480"/>
      <c r="CH67" s="480"/>
      <c r="CI67" s="480"/>
      <c r="CJ67" s="480"/>
      <c r="CK67" s="480"/>
      <c r="CL67" s="480"/>
      <c r="CM67" s="480"/>
      <c r="CN67" s="480"/>
      <c r="CO67" s="480"/>
      <c r="CP67" s="480"/>
      <c r="CQ67" s="480"/>
      <c r="CR67" s="480"/>
      <c r="CS67" s="480"/>
      <c r="CT67" s="480"/>
      <c r="CU67" s="480"/>
      <c r="CV67" s="480"/>
      <c r="CW67" s="480"/>
      <c r="CX67" s="480"/>
      <c r="CY67" s="480"/>
      <c r="CZ67" s="480"/>
      <c r="DA67" s="480"/>
      <c r="DB67" s="480"/>
      <c r="DC67" s="480"/>
      <c r="DD67" s="480"/>
      <c r="DE67" s="480"/>
      <c r="DF67" s="480"/>
      <c r="DG67" s="480"/>
      <c r="DH67" s="480"/>
      <c r="DI67" s="480"/>
      <c r="DJ67" s="480"/>
      <c r="DK67" s="480"/>
      <c r="DL67" s="480"/>
      <c r="DM67" s="480"/>
      <c r="DN67" s="480"/>
      <c r="DO67" s="480"/>
      <c r="DP67" s="480"/>
      <c r="DQ67" s="480"/>
      <c r="DR67" s="480"/>
      <c r="DS67" s="480"/>
      <c r="DT67" s="480"/>
      <c r="DU67" s="480"/>
      <c r="DV67" s="480"/>
      <c r="DW67" s="480"/>
      <c r="DX67" s="480"/>
      <c r="DY67" s="480"/>
      <c r="DZ67" s="480"/>
      <c r="EA67" s="480"/>
      <c r="EB67" s="480"/>
      <c r="EC67" s="480"/>
      <c r="ED67" s="480"/>
      <c r="EE67" s="480"/>
      <c r="EF67" s="480"/>
      <c r="EG67" s="480"/>
      <c r="EH67" s="480"/>
      <c r="EI67" s="480"/>
      <c r="EJ67" s="480"/>
      <c r="EK67" s="480"/>
      <c r="EL67" s="480"/>
      <c r="EM67" s="480"/>
      <c r="EN67" s="480"/>
      <c r="EO67" s="480"/>
      <c r="EP67" s="480"/>
      <c r="EQ67" s="480"/>
      <c r="ER67" s="480"/>
      <c r="ES67" s="480"/>
      <c r="ET67" s="480"/>
      <c r="EU67" s="480"/>
      <c r="EV67" s="480"/>
      <c r="EW67" s="480"/>
      <c r="EX67" s="480"/>
      <c r="EY67" s="480"/>
      <c r="EZ67" s="480"/>
      <c r="FA67" s="480"/>
      <c r="FB67" s="480"/>
      <c r="FC67" s="480"/>
      <c r="FD67" s="480"/>
      <c r="FE67" s="480"/>
      <c r="FF67" s="480"/>
      <c r="FG67" s="480"/>
      <c r="FH67" s="480"/>
      <c r="FI67" s="480"/>
      <c r="FJ67" s="480"/>
      <c r="FK67" s="480"/>
      <c r="FL67" s="480"/>
      <c r="FM67" s="480"/>
      <c r="FN67" s="480"/>
      <c r="FO67" s="480"/>
      <c r="FP67" s="480"/>
      <c r="FQ67" s="480"/>
      <c r="FR67" s="480"/>
      <c r="FS67" s="480"/>
      <c r="FT67" s="480"/>
      <c r="FU67" s="480"/>
      <c r="FV67" s="480"/>
      <c r="FW67" s="480"/>
      <c r="FX67" s="480"/>
      <c r="FY67" s="480"/>
      <c r="FZ67" s="480"/>
      <c r="GA67" s="480"/>
      <c r="GB67" s="480"/>
      <c r="GC67" s="480"/>
      <c r="GD67" s="480"/>
      <c r="GE67" s="480"/>
      <c r="GF67" s="480"/>
      <c r="GG67" s="480"/>
      <c r="GH67" s="480"/>
      <c r="GI67" s="480"/>
      <c r="GJ67" s="480"/>
      <c r="GK67" s="480"/>
      <c r="GL67" s="480"/>
      <c r="GM67" s="480"/>
      <c r="GN67" s="480"/>
      <c r="GO67" s="480"/>
      <c r="GP67" s="480"/>
      <c r="GQ67" s="480"/>
      <c r="GR67" s="480"/>
      <c r="GS67" s="480"/>
      <c r="GT67" s="480"/>
      <c r="GU67" s="480"/>
      <c r="GV67" s="480"/>
      <c r="GW67" s="480"/>
      <c r="GX67" s="480"/>
      <c r="GY67" s="480"/>
      <c r="GZ67" s="480"/>
      <c r="HA67" s="480"/>
      <c r="HB67" s="480"/>
      <c r="HC67" s="480"/>
      <c r="HD67" s="480"/>
      <c r="HE67" s="480"/>
      <c r="HF67" s="480"/>
      <c r="HG67" s="480"/>
      <c r="HH67" s="480"/>
      <c r="HI67" s="480"/>
      <c r="HJ67" s="480"/>
      <c r="HK67" s="480"/>
      <c r="HL67" s="480"/>
      <c r="HM67" s="480"/>
      <c r="HN67" s="480"/>
      <c r="HO67" s="480"/>
      <c r="HP67" s="480"/>
      <c r="HQ67" s="480"/>
      <c r="HR67" s="480"/>
      <c r="HS67" s="480"/>
      <c r="HT67" s="480"/>
      <c r="HU67" s="480"/>
      <c r="HV67" s="480"/>
      <c r="HW67" s="480"/>
      <c r="HX67" s="480"/>
      <c r="HY67" s="480"/>
      <c r="HZ67" s="480"/>
      <c r="IA67" s="480"/>
      <c r="IB67" s="480"/>
      <c r="IC67" s="480"/>
      <c r="ID67" s="480"/>
      <c r="IE67" s="480"/>
      <c r="IF67" s="480"/>
      <c r="IG67" s="480"/>
      <c r="IH67" s="480"/>
      <c r="II67" s="480"/>
    </row>
    <row r="68" spans="2:243" s="468" customFormat="1" ht="15.75" customHeight="1">
      <c r="B68" s="523" t="s">
        <v>0</v>
      </c>
      <c r="C68" s="533" t="s">
        <v>0</v>
      </c>
      <c r="D68" s="533" t="s">
        <v>0</v>
      </c>
      <c r="E68" s="521" t="s">
        <v>0</v>
      </c>
      <c r="F68" s="523" t="s">
        <v>0</v>
      </c>
      <c r="G68" s="533" t="s">
        <v>0</v>
      </c>
      <c r="H68" s="533" t="s">
        <v>0</v>
      </c>
      <c r="I68" s="521" t="s">
        <v>0</v>
      </c>
      <c r="J68" s="522" t="s">
        <v>0</v>
      </c>
      <c r="K68" s="523" t="s">
        <v>0</v>
      </c>
      <c r="L68" s="524" t="s">
        <v>35</v>
      </c>
      <c r="M68" s="524" t="s">
        <v>0</v>
      </c>
      <c r="N68" s="525" t="s">
        <v>0</v>
      </c>
      <c r="O68" s="562" t="s">
        <v>36</v>
      </c>
      <c r="P68" s="635">
        <f>'[1]2013 EKLEME YAP.TALEP ED.'!P258</f>
        <v>35000</v>
      </c>
      <c r="Q68" s="635">
        <f>'[1]2013 EKLEME YAP.TALEP ED.'!U258</f>
        <v>150000</v>
      </c>
      <c r="R68" s="480"/>
      <c r="S68" s="480"/>
      <c r="T68" s="480"/>
      <c r="U68" s="480"/>
      <c r="V68" s="480"/>
      <c r="W68" s="480"/>
      <c r="X68" s="480"/>
      <c r="Y68" s="480"/>
      <c r="Z68" s="480"/>
      <c r="AA68" s="480"/>
      <c r="AB68" s="480"/>
      <c r="AC68" s="480"/>
      <c r="AD68" s="480"/>
      <c r="AE68" s="480"/>
      <c r="AF68" s="480"/>
      <c r="AG68" s="480"/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  <c r="BF68" s="480"/>
      <c r="BG68" s="480"/>
      <c r="BH68" s="480"/>
      <c r="BI68" s="480"/>
      <c r="BJ68" s="480"/>
      <c r="BK68" s="480"/>
      <c r="BL68" s="480"/>
      <c r="BM68" s="480"/>
      <c r="BN68" s="480"/>
      <c r="BO68" s="480"/>
      <c r="BP68" s="480"/>
      <c r="BQ68" s="480"/>
      <c r="BR68" s="480"/>
      <c r="BS68" s="480"/>
      <c r="BT68" s="480"/>
      <c r="BU68" s="480"/>
      <c r="BV68" s="480"/>
      <c r="BW68" s="480"/>
      <c r="BX68" s="480"/>
      <c r="BY68" s="480"/>
      <c r="BZ68" s="480"/>
      <c r="CA68" s="480"/>
      <c r="CB68" s="480"/>
      <c r="CC68" s="480"/>
      <c r="CD68" s="480"/>
      <c r="CE68" s="480"/>
      <c r="CF68" s="480"/>
      <c r="CG68" s="480"/>
      <c r="CH68" s="480"/>
      <c r="CI68" s="480"/>
      <c r="CJ68" s="480"/>
      <c r="CK68" s="480"/>
      <c r="CL68" s="480"/>
      <c r="CM68" s="480"/>
      <c r="CN68" s="480"/>
      <c r="CO68" s="480"/>
      <c r="CP68" s="480"/>
      <c r="CQ68" s="480"/>
      <c r="CR68" s="480"/>
      <c r="CS68" s="480"/>
      <c r="CT68" s="480"/>
      <c r="CU68" s="480"/>
      <c r="CV68" s="480"/>
      <c r="CW68" s="480"/>
      <c r="CX68" s="480"/>
      <c r="CY68" s="480"/>
      <c r="CZ68" s="480"/>
      <c r="DA68" s="480"/>
      <c r="DB68" s="480"/>
      <c r="DC68" s="480"/>
      <c r="DD68" s="480"/>
      <c r="DE68" s="480"/>
      <c r="DF68" s="480"/>
      <c r="DG68" s="480"/>
      <c r="DH68" s="480"/>
      <c r="DI68" s="480"/>
      <c r="DJ68" s="480"/>
      <c r="DK68" s="480"/>
      <c r="DL68" s="480"/>
      <c r="DM68" s="480"/>
      <c r="DN68" s="480"/>
      <c r="DO68" s="480"/>
      <c r="DP68" s="480"/>
      <c r="DQ68" s="480"/>
      <c r="DR68" s="480"/>
      <c r="DS68" s="480"/>
      <c r="DT68" s="480"/>
      <c r="DU68" s="480"/>
      <c r="DV68" s="480"/>
      <c r="DW68" s="480"/>
      <c r="DX68" s="480"/>
      <c r="DY68" s="480"/>
      <c r="DZ68" s="480"/>
      <c r="EA68" s="480"/>
      <c r="EB68" s="480"/>
      <c r="EC68" s="480"/>
      <c r="ED68" s="480"/>
      <c r="EE68" s="480"/>
      <c r="EF68" s="480"/>
      <c r="EG68" s="480"/>
      <c r="EH68" s="480"/>
      <c r="EI68" s="480"/>
      <c r="EJ68" s="480"/>
      <c r="EK68" s="480"/>
      <c r="EL68" s="480"/>
      <c r="EM68" s="480"/>
      <c r="EN68" s="480"/>
      <c r="EO68" s="480"/>
      <c r="EP68" s="480"/>
      <c r="EQ68" s="480"/>
      <c r="ER68" s="480"/>
      <c r="ES68" s="480"/>
      <c r="ET68" s="480"/>
      <c r="EU68" s="480"/>
      <c r="EV68" s="480"/>
      <c r="EW68" s="480"/>
      <c r="EX68" s="480"/>
      <c r="EY68" s="480"/>
      <c r="EZ68" s="480"/>
      <c r="FA68" s="480"/>
      <c r="FB68" s="480"/>
      <c r="FC68" s="480"/>
      <c r="FD68" s="480"/>
      <c r="FE68" s="480"/>
      <c r="FF68" s="480"/>
      <c r="FG68" s="480"/>
      <c r="FH68" s="480"/>
      <c r="FI68" s="480"/>
      <c r="FJ68" s="480"/>
      <c r="FK68" s="480"/>
      <c r="FL68" s="480"/>
      <c r="FM68" s="480"/>
      <c r="FN68" s="480"/>
      <c r="FO68" s="480"/>
      <c r="FP68" s="480"/>
      <c r="FQ68" s="480"/>
      <c r="FR68" s="480"/>
      <c r="FS68" s="480"/>
      <c r="FT68" s="480"/>
      <c r="FU68" s="480"/>
      <c r="FV68" s="480"/>
      <c r="FW68" s="480"/>
      <c r="FX68" s="480"/>
      <c r="FY68" s="480"/>
      <c r="FZ68" s="480"/>
      <c r="GA68" s="480"/>
      <c r="GB68" s="480"/>
      <c r="GC68" s="480"/>
      <c r="GD68" s="480"/>
      <c r="GE68" s="480"/>
      <c r="GF68" s="480"/>
      <c r="GG68" s="480"/>
      <c r="GH68" s="480"/>
      <c r="GI68" s="480"/>
      <c r="GJ68" s="480"/>
      <c r="GK68" s="480"/>
      <c r="GL68" s="480"/>
      <c r="GM68" s="480"/>
      <c r="GN68" s="480"/>
      <c r="GO68" s="480"/>
      <c r="GP68" s="480"/>
      <c r="GQ68" s="480"/>
      <c r="GR68" s="480"/>
      <c r="GS68" s="480"/>
      <c r="GT68" s="480"/>
      <c r="GU68" s="480"/>
      <c r="GV68" s="480"/>
      <c r="GW68" s="480"/>
      <c r="GX68" s="480"/>
      <c r="GY68" s="480"/>
      <c r="GZ68" s="480"/>
      <c r="HA68" s="480"/>
      <c r="HB68" s="480"/>
      <c r="HC68" s="480"/>
      <c r="HD68" s="480"/>
      <c r="HE68" s="480"/>
      <c r="HF68" s="480"/>
      <c r="HG68" s="480"/>
      <c r="HH68" s="480"/>
      <c r="HI68" s="480"/>
      <c r="HJ68" s="480"/>
      <c r="HK68" s="480"/>
      <c r="HL68" s="480"/>
      <c r="HM68" s="480"/>
      <c r="HN68" s="480"/>
      <c r="HO68" s="480"/>
      <c r="HP68" s="480"/>
      <c r="HQ68" s="480"/>
      <c r="HR68" s="480"/>
      <c r="HS68" s="480"/>
      <c r="HT68" s="480"/>
      <c r="HU68" s="480"/>
      <c r="HV68" s="480"/>
      <c r="HW68" s="480"/>
      <c r="HX68" s="480"/>
      <c r="HY68" s="480"/>
      <c r="HZ68" s="480"/>
      <c r="IA68" s="480"/>
      <c r="IB68" s="480"/>
      <c r="IC68" s="480"/>
      <c r="ID68" s="480"/>
      <c r="IE68" s="480"/>
      <c r="IF68" s="480"/>
      <c r="IG68" s="480"/>
      <c r="IH68" s="480"/>
      <c r="II68" s="480"/>
    </row>
    <row r="69" spans="2:243" s="468" customFormat="1" ht="15.75" customHeight="1">
      <c r="B69" s="523" t="s">
        <v>0</v>
      </c>
      <c r="C69" s="533" t="s">
        <v>0</v>
      </c>
      <c r="D69" s="533" t="s">
        <v>0</v>
      </c>
      <c r="E69" s="521" t="s">
        <v>0</v>
      </c>
      <c r="F69" s="523" t="s">
        <v>0</v>
      </c>
      <c r="G69" s="533" t="s">
        <v>0</v>
      </c>
      <c r="H69" s="533" t="s">
        <v>0</v>
      </c>
      <c r="I69" s="521" t="s">
        <v>0</v>
      </c>
      <c r="J69" s="522" t="s">
        <v>0</v>
      </c>
      <c r="K69" s="523" t="s">
        <v>0</v>
      </c>
      <c r="L69" s="524" t="s">
        <v>28</v>
      </c>
      <c r="M69" s="524" t="s">
        <v>0</v>
      </c>
      <c r="N69" s="525" t="s">
        <v>0</v>
      </c>
      <c r="O69" s="562" t="s">
        <v>45</v>
      </c>
      <c r="P69" s="635">
        <f>'[1]2013 EKLEME YAP.TALEP ED.'!P259</f>
        <v>0</v>
      </c>
      <c r="Q69" s="635">
        <f>'[1]2013 EKLEME YAP.TALEP ED.'!U259</f>
        <v>0</v>
      </c>
      <c r="R69" s="480"/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480"/>
      <c r="AD69" s="480"/>
      <c r="AE69" s="480"/>
      <c r="AF69" s="480"/>
      <c r="AG69" s="480"/>
      <c r="AH69" s="480"/>
      <c r="AI69" s="480"/>
      <c r="AJ69" s="480"/>
      <c r="AK69" s="480"/>
      <c r="AL69" s="480"/>
      <c r="AM69" s="480"/>
      <c r="AN69" s="480"/>
      <c r="AO69" s="480"/>
      <c r="AP69" s="480"/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480"/>
      <c r="BH69" s="480"/>
      <c r="BI69" s="480"/>
      <c r="BJ69" s="480"/>
      <c r="BK69" s="480"/>
      <c r="BL69" s="480"/>
      <c r="BM69" s="480"/>
      <c r="BN69" s="480"/>
      <c r="BO69" s="480"/>
      <c r="BP69" s="480"/>
      <c r="BQ69" s="480"/>
      <c r="BR69" s="480"/>
      <c r="BS69" s="480"/>
      <c r="BT69" s="480"/>
      <c r="BU69" s="480"/>
      <c r="BV69" s="480"/>
      <c r="BW69" s="480"/>
      <c r="BX69" s="480"/>
      <c r="BY69" s="480"/>
      <c r="BZ69" s="480"/>
      <c r="CA69" s="480"/>
      <c r="CB69" s="480"/>
      <c r="CC69" s="480"/>
      <c r="CD69" s="480"/>
      <c r="CE69" s="480"/>
      <c r="CF69" s="480"/>
      <c r="CG69" s="480"/>
      <c r="CH69" s="480"/>
      <c r="CI69" s="480"/>
      <c r="CJ69" s="480"/>
      <c r="CK69" s="480"/>
      <c r="CL69" s="480"/>
      <c r="CM69" s="480"/>
      <c r="CN69" s="480"/>
      <c r="CO69" s="480"/>
      <c r="CP69" s="480"/>
      <c r="CQ69" s="480"/>
      <c r="CR69" s="480"/>
      <c r="CS69" s="480"/>
      <c r="CT69" s="480"/>
      <c r="CU69" s="480"/>
      <c r="CV69" s="480"/>
      <c r="CW69" s="480"/>
      <c r="CX69" s="480"/>
      <c r="CY69" s="480"/>
      <c r="CZ69" s="480"/>
      <c r="DA69" s="480"/>
      <c r="DB69" s="480"/>
      <c r="DC69" s="480"/>
      <c r="DD69" s="480"/>
      <c r="DE69" s="480"/>
      <c r="DF69" s="480"/>
      <c r="DG69" s="480"/>
      <c r="DH69" s="480"/>
      <c r="DI69" s="480"/>
      <c r="DJ69" s="480"/>
      <c r="DK69" s="480"/>
      <c r="DL69" s="480"/>
      <c r="DM69" s="480"/>
      <c r="DN69" s="480"/>
      <c r="DO69" s="480"/>
      <c r="DP69" s="480"/>
      <c r="DQ69" s="480"/>
      <c r="DR69" s="480"/>
      <c r="DS69" s="480"/>
      <c r="DT69" s="480"/>
      <c r="DU69" s="480"/>
      <c r="DV69" s="480"/>
      <c r="DW69" s="480"/>
      <c r="DX69" s="480"/>
      <c r="DY69" s="480"/>
      <c r="DZ69" s="480"/>
      <c r="EA69" s="480"/>
      <c r="EB69" s="480"/>
      <c r="EC69" s="480"/>
      <c r="ED69" s="480"/>
      <c r="EE69" s="480"/>
      <c r="EF69" s="480"/>
      <c r="EG69" s="480"/>
      <c r="EH69" s="480"/>
      <c r="EI69" s="480"/>
      <c r="EJ69" s="480"/>
      <c r="EK69" s="480"/>
      <c r="EL69" s="480"/>
      <c r="EM69" s="480"/>
      <c r="EN69" s="480"/>
      <c r="EO69" s="480"/>
      <c r="EP69" s="480"/>
      <c r="EQ69" s="480"/>
      <c r="ER69" s="480"/>
      <c r="ES69" s="480"/>
      <c r="ET69" s="480"/>
      <c r="EU69" s="480"/>
      <c r="EV69" s="480"/>
      <c r="EW69" s="480"/>
      <c r="EX69" s="480"/>
      <c r="EY69" s="480"/>
      <c r="EZ69" s="480"/>
      <c r="FA69" s="480"/>
      <c r="FB69" s="480"/>
      <c r="FC69" s="480"/>
      <c r="FD69" s="480"/>
      <c r="FE69" s="480"/>
      <c r="FF69" s="480"/>
      <c r="FG69" s="480"/>
      <c r="FH69" s="480"/>
      <c r="FI69" s="480"/>
      <c r="FJ69" s="480"/>
      <c r="FK69" s="480"/>
      <c r="FL69" s="480"/>
      <c r="FM69" s="480"/>
      <c r="FN69" s="480"/>
      <c r="FO69" s="480"/>
      <c r="FP69" s="480"/>
      <c r="FQ69" s="480"/>
      <c r="FR69" s="480"/>
      <c r="FS69" s="480"/>
      <c r="FT69" s="480"/>
      <c r="FU69" s="480"/>
      <c r="FV69" s="480"/>
      <c r="FW69" s="480"/>
      <c r="FX69" s="480"/>
      <c r="FY69" s="480"/>
      <c r="FZ69" s="480"/>
      <c r="GA69" s="480"/>
      <c r="GB69" s="480"/>
      <c r="GC69" s="480"/>
      <c r="GD69" s="480"/>
      <c r="GE69" s="480"/>
      <c r="GF69" s="480"/>
      <c r="GG69" s="480"/>
      <c r="GH69" s="480"/>
      <c r="GI69" s="480"/>
      <c r="GJ69" s="480"/>
      <c r="GK69" s="480"/>
      <c r="GL69" s="480"/>
      <c r="GM69" s="480"/>
      <c r="GN69" s="480"/>
      <c r="GO69" s="480"/>
      <c r="GP69" s="480"/>
      <c r="GQ69" s="480"/>
      <c r="GR69" s="480"/>
      <c r="GS69" s="480"/>
      <c r="GT69" s="480"/>
      <c r="GU69" s="480"/>
      <c r="GV69" s="480"/>
      <c r="GW69" s="480"/>
      <c r="GX69" s="480"/>
      <c r="GY69" s="480"/>
      <c r="GZ69" s="480"/>
      <c r="HA69" s="480"/>
      <c r="HB69" s="480"/>
      <c r="HC69" s="480"/>
      <c r="HD69" s="480"/>
      <c r="HE69" s="480"/>
      <c r="HF69" s="480"/>
      <c r="HG69" s="480"/>
      <c r="HH69" s="480"/>
      <c r="HI69" s="480"/>
      <c r="HJ69" s="480"/>
      <c r="HK69" s="480"/>
      <c r="HL69" s="480"/>
      <c r="HM69" s="480"/>
      <c r="HN69" s="480"/>
      <c r="HO69" s="480"/>
      <c r="HP69" s="480"/>
      <c r="HQ69" s="480"/>
      <c r="HR69" s="480"/>
      <c r="HS69" s="480"/>
      <c r="HT69" s="480"/>
      <c r="HU69" s="480"/>
      <c r="HV69" s="480"/>
      <c r="HW69" s="480"/>
      <c r="HX69" s="480"/>
      <c r="HY69" s="480"/>
      <c r="HZ69" s="480"/>
      <c r="IA69" s="480"/>
      <c r="IB69" s="480"/>
      <c r="IC69" s="480"/>
      <c r="ID69" s="480"/>
      <c r="IE69" s="480"/>
      <c r="IF69" s="480"/>
      <c r="IG69" s="480"/>
      <c r="IH69" s="480"/>
      <c r="II69" s="480"/>
    </row>
    <row r="70" spans="2:243" s="468" customFormat="1" ht="15.75" customHeight="1">
      <c r="B70" s="523" t="s">
        <v>0</v>
      </c>
      <c r="C70" s="533" t="s">
        <v>0</v>
      </c>
      <c r="D70" s="533" t="s">
        <v>0</v>
      </c>
      <c r="E70" s="521" t="s">
        <v>0</v>
      </c>
      <c r="F70" s="523" t="s">
        <v>0</v>
      </c>
      <c r="G70" s="533" t="s">
        <v>0</v>
      </c>
      <c r="H70" s="533" t="s">
        <v>0</v>
      </c>
      <c r="I70" s="521" t="s">
        <v>0</v>
      </c>
      <c r="J70" s="522" t="s">
        <v>0</v>
      </c>
      <c r="K70" s="523" t="s">
        <v>0</v>
      </c>
      <c r="L70" s="524" t="s">
        <v>38</v>
      </c>
      <c r="M70" s="524" t="s">
        <v>0</v>
      </c>
      <c r="N70" s="525" t="s">
        <v>0</v>
      </c>
      <c r="O70" s="562" t="s">
        <v>39</v>
      </c>
      <c r="P70" s="635">
        <f>'[1]2013 EKLEME YAP.TALEP ED.'!P260</f>
        <v>22000</v>
      </c>
      <c r="Q70" s="635">
        <f>'[1]2013 EKLEME YAP.TALEP ED.'!U260</f>
        <v>100000</v>
      </c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480"/>
      <c r="AD70" s="480"/>
      <c r="AE70" s="480"/>
      <c r="AF70" s="480"/>
      <c r="AG70" s="480"/>
      <c r="AH70" s="480"/>
      <c r="AI70" s="480"/>
      <c r="AJ70" s="480"/>
      <c r="AK70" s="480"/>
      <c r="AL70" s="480"/>
      <c r="AM70" s="480"/>
      <c r="AN70" s="480"/>
      <c r="AO70" s="480"/>
      <c r="AP70" s="480"/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0"/>
      <c r="BD70" s="480"/>
      <c r="BE70" s="480"/>
      <c r="BF70" s="480"/>
      <c r="BG70" s="480"/>
      <c r="BH70" s="480"/>
      <c r="BI70" s="480"/>
      <c r="BJ70" s="480"/>
      <c r="BK70" s="480"/>
      <c r="BL70" s="480"/>
      <c r="BM70" s="480"/>
      <c r="BN70" s="480"/>
      <c r="BO70" s="480"/>
      <c r="BP70" s="480"/>
      <c r="BQ70" s="480"/>
      <c r="BR70" s="480"/>
      <c r="BS70" s="480"/>
      <c r="BT70" s="480"/>
      <c r="BU70" s="480"/>
      <c r="BV70" s="480"/>
      <c r="BW70" s="480"/>
      <c r="BX70" s="480"/>
      <c r="BY70" s="480"/>
      <c r="BZ70" s="480"/>
      <c r="CA70" s="480"/>
      <c r="CB70" s="480"/>
      <c r="CC70" s="480"/>
      <c r="CD70" s="480"/>
      <c r="CE70" s="480"/>
      <c r="CF70" s="480"/>
      <c r="CG70" s="480"/>
      <c r="CH70" s="480"/>
      <c r="CI70" s="480"/>
      <c r="CJ70" s="480"/>
      <c r="CK70" s="480"/>
      <c r="CL70" s="480"/>
      <c r="CM70" s="480"/>
      <c r="CN70" s="480"/>
      <c r="CO70" s="480"/>
      <c r="CP70" s="480"/>
      <c r="CQ70" s="480"/>
      <c r="CR70" s="480"/>
      <c r="CS70" s="480"/>
      <c r="CT70" s="480"/>
      <c r="CU70" s="480"/>
      <c r="CV70" s="480"/>
      <c r="CW70" s="480"/>
      <c r="CX70" s="480"/>
      <c r="CY70" s="480"/>
      <c r="CZ70" s="480"/>
      <c r="DA70" s="480"/>
      <c r="DB70" s="480"/>
      <c r="DC70" s="480"/>
      <c r="DD70" s="480"/>
      <c r="DE70" s="480"/>
      <c r="DF70" s="480"/>
      <c r="DG70" s="480"/>
      <c r="DH70" s="480"/>
      <c r="DI70" s="480"/>
      <c r="DJ70" s="480"/>
      <c r="DK70" s="480"/>
      <c r="DL70" s="480"/>
      <c r="DM70" s="480"/>
      <c r="DN70" s="480"/>
      <c r="DO70" s="480"/>
      <c r="DP70" s="480"/>
      <c r="DQ70" s="480"/>
      <c r="DR70" s="480"/>
      <c r="DS70" s="480"/>
      <c r="DT70" s="480"/>
      <c r="DU70" s="480"/>
      <c r="DV70" s="480"/>
      <c r="DW70" s="480"/>
      <c r="DX70" s="480"/>
      <c r="DY70" s="480"/>
      <c r="DZ70" s="480"/>
      <c r="EA70" s="480"/>
      <c r="EB70" s="480"/>
      <c r="EC70" s="480"/>
      <c r="ED70" s="480"/>
      <c r="EE70" s="480"/>
      <c r="EF70" s="480"/>
      <c r="EG70" s="480"/>
      <c r="EH70" s="480"/>
      <c r="EI70" s="480"/>
      <c r="EJ70" s="480"/>
      <c r="EK70" s="480"/>
      <c r="EL70" s="480"/>
      <c r="EM70" s="480"/>
      <c r="EN70" s="480"/>
      <c r="EO70" s="480"/>
      <c r="EP70" s="480"/>
      <c r="EQ70" s="480"/>
      <c r="ER70" s="480"/>
      <c r="ES70" s="480"/>
      <c r="ET70" s="480"/>
      <c r="EU70" s="480"/>
      <c r="EV70" s="480"/>
      <c r="EW70" s="480"/>
      <c r="EX70" s="480"/>
      <c r="EY70" s="480"/>
      <c r="EZ70" s="480"/>
      <c r="FA70" s="480"/>
      <c r="FB70" s="480"/>
      <c r="FC70" s="480"/>
      <c r="FD70" s="480"/>
      <c r="FE70" s="480"/>
      <c r="FF70" s="480"/>
      <c r="FG70" s="480"/>
      <c r="FH70" s="480"/>
      <c r="FI70" s="480"/>
      <c r="FJ70" s="480"/>
      <c r="FK70" s="480"/>
      <c r="FL70" s="480"/>
      <c r="FM70" s="480"/>
      <c r="FN70" s="480"/>
      <c r="FO70" s="480"/>
      <c r="FP70" s="480"/>
      <c r="FQ70" s="480"/>
      <c r="FR70" s="480"/>
      <c r="FS70" s="480"/>
      <c r="FT70" s="480"/>
      <c r="FU70" s="480"/>
      <c r="FV70" s="480"/>
      <c r="FW70" s="480"/>
      <c r="FX70" s="480"/>
      <c r="FY70" s="480"/>
      <c r="FZ70" s="480"/>
      <c r="GA70" s="480"/>
      <c r="GB70" s="480"/>
      <c r="GC70" s="480"/>
      <c r="GD70" s="480"/>
      <c r="GE70" s="480"/>
      <c r="GF70" s="480"/>
      <c r="GG70" s="480"/>
      <c r="GH70" s="480"/>
      <c r="GI70" s="480"/>
      <c r="GJ70" s="480"/>
      <c r="GK70" s="480"/>
      <c r="GL70" s="480"/>
      <c r="GM70" s="480"/>
      <c r="GN70" s="480"/>
      <c r="GO70" s="480"/>
      <c r="GP70" s="480"/>
      <c r="GQ70" s="480"/>
      <c r="GR70" s="480"/>
      <c r="GS70" s="480"/>
      <c r="GT70" s="480"/>
      <c r="GU70" s="480"/>
      <c r="GV70" s="480"/>
      <c r="GW70" s="480"/>
      <c r="GX70" s="480"/>
      <c r="GY70" s="480"/>
      <c r="GZ70" s="480"/>
      <c r="HA70" s="480"/>
      <c r="HB70" s="480"/>
      <c r="HC70" s="480"/>
      <c r="HD70" s="480"/>
      <c r="HE70" s="480"/>
      <c r="HF70" s="480"/>
      <c r="HG70" s="480"/>
      <c r="HH70" s="480"/>
      <c r="HI70" s="480"/>
      <c r="HJ70" s="480"/>
      <c r="HK70" s="480"/>
      <c r="HL70" s="480"/>
      <c r="HM70" s="480"/>
      <c r="HN70" s="480"/>
      <c r="HO70" s="480"/>
      <c r="HP70" s="480"/>
      <c r="HQ70" s="480"/>
      <c r="HR70" s="480"/>
      <c r="HS70" s="480"/>
      <c r="HT70" s="480"/>
      <c r="HU70" s="480"/>
      <c r="HV70" s="480"/>
      <c r="HW70" s="480"/>
      <c r="HX70" s="480"/>
      <c r="HY70" s="480"/>
      <c r="HZ70" s="480"/>
      <c r="IA70" s="480"/>
      <c r="IB70" s="480"/>
      <c r="IC70" s="480"/>
      <c r="ID70" s="480"/>
      <c r="IE70" s="480"/>
      <c r="IF70" s="480"/>
      <c r="IG70" s="480"/>
      <c r="IH70" s="480"/>
      <c r="II70" s="480"/>
    </row>
    <row r="71" spans="2:243" s="468" customFormat="1" ht="15.75" customHeight="1">
      <c r="B71" s="523" t="s">
        <v>0</v>
      </c>
      <c r="C71" s="533" t="s">
        <v>0</v>
      </c>
      <c r="D71" s="533" t="s">
        <v>0</v>
      </c>
      <c r="E71" s="521" t="s">
        <v>0</v>
      </c>
      <c r="F71" s="523" t="s">
        <v>0</v>
      </c>
      <c r="G71" s="533" t="s">
        <v>0</v>
      </c>
      <c r="H71" s="533" t="s">
        <v>0</v>
      </c>
      <c r="I71" s="521" t="s">
        <v>0</v>
      </c>
      <c r="J71" s="522" t="s">
        <v>0</v>
      </c>
      <c r="K71" s="523" t="s">
        <v>0</v>
      </c>
      <c r="L71" s="524" t="s">
        <v>19</v>
      </c>
      <c r="M71" s="524" t="s">
        <v>0</v>
      </c>
      <c r="N71" s="525" t="s">
        <v>0</v>
      </c>
      <c r="O71" s="562" t="s">
        <v>51</v>
      </c>
      <c r="P71" s="635">
        <f>'[1]2013 EKLEME YAP.TALEP ED.'!P261</f>
        <v>0</v>
      </c>
      <c r="Q71" s="635">
        <f>'[1]2013 EKLEME YAP.TALEP ED.'!U261</f>
        <v>0</v>
      </c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/>
      <c r="AG71" s="480"/>
      <c r="AH71" s="480"/>
      <c r="AI71" s="480"/>
      <c r="AJ71" s="480"/>
      <c r="AK71" s="480"/>
      <c r="AL71" s="480"/>
      <c r="AM71" s="480"/>
      <c r="AN71" s="480"/>
      <c r="AO71" s="480"/>
      <c r="AP71" s="480"/>
      <c r="AQ71" s="480"/>
      <c r="AR71" s="480"/>
      <c r="AS71" s="480"/>
      <c r="AT71" s="480"/>
      <c r="AU71" s="480"/>
      <c r="AV71" s="480"/>
      <c r="AW71" s="480"/>
      <c r="AX71" s="480"/>
      <c r="AY71" s="480"/>
      <c r="AZ71" s="480"/>
      <c r="BA71" s="480"/>
      <c r="BB71" s="480"/>
      <c r="BC71" s="480"/>
      <c r="BD71" s="480"/>
      <c r="BE71" s="480"/>
      <c r="BF71" s="480"/>
      <c r="BG71" s="480"/>
      <c r="BH71" s="480"/>
      <c r="BI71" s="480"/>
      <c r="BJ71" s="480"/>
      <c r="BK71" s="480"/>
      <c r="BL71" s="480"/>
      <c r="BM71" s="480"/>
      <c r="BN71" s="480"/>
      <c r="BO71" s="480"/>
      <c r="BP71" s="480"/>
      <c r="BQ71" s="480"/>
      <c r="BR71" s="480"/>
      <c r="BS71" s="480"/>
      <c r="BT71" s="480"/>
      <c r="BU71" s="480"/>
      <c r="BV71" s="480"/>
      <c r="BW71" s="480"/>
      <c r="BX71" s="480"/>
      <c r="BY71" s="480"/>
      <c r="BZ71" s="480"/>
      <c r="CA71" s="480"/>
      <c r="CB71" s="480"/>
      <c r="CC71" s="480"/>
      <c r="CD71" s="480"/>
      <c r="CE71" s="480"/>
      <c r="CF71" s="480"/>
      <c r="CG71" s="480"/>
      <c r="CH71" s="480"/>
      <c r="CI71" s="480"/>
      <c r="CJ71" s="480"/>
      <c r="CK71" s="480"/>
      <c r="CL71" s="480"/>
      <c r="CM71" s="480"/>
      <c r="CN71" s="480"/>
      <c r="CO71" s="480"/>
      <c r="CP71" s="480"/>
      <c r="CQ71" s="480"/>
      <c r="CR71" s="480"/>
      <c r="CS71" s="480"/>
      <c r="CT71" s="480"/>
      <c r="CU71" s="480"/>
      <c r="CV71" s="480"/>
      <c r="CW71" s="480"/>
      <c r="CX71" s="480"/>
      <c r="CY71" s="480"/>
      <c r="CZ71" s="480"/>
      <c r="DA71" s="480"/>
      <c r="DB71" s="480"/>
      <c r="DC71" s="480"/>
      <c r="DD71" s="480"/>
      <c r="DE71" s="480"/>
      <c r="DF71" s="480"/>
      <c r="DG71" s="480"/>
      <c r="DH71" s="480"/>
      <c r="DI71" s="480"/>
      <c r="DJ71" s="480"/>
      <c r="DK71" s="480"/>
      <c r="DL71" s="480"/>
      <c r="DM71" s="480"/>
      <c r="DN71" s="480"/>
      <c r="DO71" s="480"/>
      <c r="DP71" s="480"/>
      <c r="DQ71" s="480"/>
      <c r="DR71" s="480"/>
      <c r="DS71" s="480"/>
      <c r="DT71" s="480"/>
      <c r="DU71" s="480"/>
      <c r="DV71" s="480"/>
      <c r="DW71" s="480"/>
      <c r="DX71" s="480"/>
      <c r="DY71" s="480"/>
      <c r="DZ71" s="480"/>
      <c r="EA71" s="480"/>
      <c r="EB71" s="480"/>
      <c r="EC71" s="480"/>
      <c r="ED71" s="480"/>
      <c r="EE71" s="480"/>
      <c r="EF71" s="480"/>
      <c r="EG71" s="480"/>
      <c r="EH71" s="480"/>
      <c r="EI71" s="480"/>
      <c r="EJ71" s="480"/>
      <c r="EK71" s="480"/>
      <c r="EL71" s="480"/>
      <c r="EM71" s="480"/>
      <c r="EN71" s="480"/>
      <c r="EO71" s="480"/>
      <c r="EP71" s="480"/>
      <c r="EQ71" s="480"/>
      <c r="ER71" s="480"/>
      <c r="ES71" s="480"/>
      <c r="ET71" s="480"/>
      <c r="EU71" s="480"/>
      <c r="EV71" s="480"/>
      <c r="EW71" s="480"/>
      <c r="EX71" s="480"/>
      <c r="EY71" s="480"/>
      <c r="EZ71" s="480"/>
      <c r="FA71" s="480"/>
      <c r="FB71" s="480"/>
      <c r="FC71" s="480"/>
      <c r="FD71" s="480"/>
      <c r="FE71" s="480"/>
      <c r="FF71" s="480"/>
      <c r="FG71" s="480"/>
      <c r="FH71" s="480"/>
      <c r="FI71" s="480"/>
      <c r="FJ71" s="480"/>
      <c r="FK71" s="480"/>
      <c r="FL71" s="480"/>
      <c r="FM71" s="480"/>
      <c r="FN71" s="480"/>
      <c r="FO71" s="480"/>
      <c r="FP71" s="480"/>
      <c r="FQ71" s="480"/>
      <c r="FR71" s="480"/>
      <c r="FS71" s="480"/>
      <c r="FT71" s="480"/>
      <c r="FU71" s="480"/>
      <c r="FV71" s="480"/>
      <c r="FW71" s="480"/>
      <c r="FX71" s="480"/>
      <c r="FY71" s="480"/>
      <c r="FZ71" s="480"/>
      <c r="GA71" s="480"/>
      <c r="GB71" s="480"/>
      <c r="GC71" s="480"/>
      <c r="GD71" s="480"/>
      <c r="GE71" s="480"/>
      <c r="GF71" s="480"/>
      <c r="GG71" s="480"/>
      <c r="GH71" s="480"/>
      <c r="GI71" s="480"/>
      <c r="GJ71" s="480"/>
      <c r="GK71" s="480"/>
      <c r="GL71" s="480"/>
      <c r="GM71" s="480"/>
      <c r="GN71" s="480"/>
      <c r="GO71" s="480"/>
      <c r="GP71" s="480"/>
      <c r="GQ71" s="480"/>
      <c r="GR71" s="480"/>
      <c r="GS71" s="480"/>
      <c r="GT71" s="480"/>
      <c r="GU71" s="480"/>
      <c r="GV71" s="480"/>
      <c r="GW71" s="480"/>
      <c r="GX71" s="480"/>
      <c r="GY71" s="480"/>
      <c r="GZ71" s="480"/>
      <c r="HA71" s="480"/>
      <c r="HB71" s="480"/>
      <c r="HC71" s="480"/>
      <c r="HD71" s="480"/>
      <c r="HE71" s="480"/>
      <c r="HF71" s="480"/>
      <c r="HG71" s="480"/>
      <c r="HH71" s="480"/>
      <c r="HI71" s="480"/>
      <c r="HJ71" s="480"/>
      <c r="HK71" s="480"/>
      <c r="HL71" s="480"/>
      <c r="HM71" s="480"/>
      <c r="HN71" s="480"/>
      <c r="HO71" s="480"/>
      <c r="HP71" s="480"/>
      <c r="HQ71" s="480"/>
      <c r="HR71" s="480"/>
      <c r="HS71" s="480"/>
      <c r="HT71" s="480"/>
      <c r="HU71" s="480"/>
      <c r="HV71" s="480"/>
      <c r="HW71" s="480"/>
      <c r="HX71" s="480"/>
      <c r="HY71" s="480"/>
      <c r="HZ71" s="480"/>
      <c r="IA71" s="480"/>
      <c r="IB71" s="480"/>
      <c r="IC71" s="480"/>
      <c r="ID71" s="480"/>
      <c r="IE71" s="480"/>
      <c r="IF71" s="480"/>
      <c r="IG71" s="480"/>
      <c r="IH71" s="480"/>
      <c r="II71" s="480"/>
    </row>
    <row r="72" spans="2:243" s="468" customFormat="1" ht="15.75" customHeight="1">
      <c r="B72" s="523"/>
      <c r="C72" s="533"/>
      <c r="D72" s="533"/>
      <c r="E72" s="521"/>
      <c r="F72" s="523"/>
      <c r="G72" s="533"/>
      <c r="H72" s="533"/>
      <c r="I72" s="521"/>
      <c r="J72" s="522"/>
      <c r="K72" s="512" t="s">
        <v>40</v>
      </c>
      <c r="L72" s="513" t="s">
        <v>0</v>
      </c>
      <c r="M72" s="513" t="s">
        <v>0</v>
      </c>
      <c r="N72" s="514" t="s">
        <v>0</v>
      </c>
      <c r="O72" s="555" t="s">
        <v>41</v>
      </c>
      <c r="P72" s="633">
        <f>P73</f>
        <v>0</v>
      </c>
      <c r="Q72" s="634">
        <f>Q73</f>
        <v>0</v>
      </c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80"/>
      <c r="AQ72" s="480"/>
      <c r="AR72" s="480"/>
      <c r="AS72" s="480"/>
      <c r="AT72" s="480"/>
      <c r="AU72" s="480"/>
      <c r="AV72" s="480"/>
      <c r="AW72" s="480"/>
      <c r="AX72" s="480"/>
      <c r="AY72" s="480"/>
      <c r="AZ72" s="480"/>
      <c r="BA72" s="480"/>
      <c r="BB72" s="480"/>
      <c r="BC72" s="480"/>
      <c r="BD72" s="480"/>
      <c r="BE72" s="480"/>
      <c r="BF72" s="480"/>
      <c r="BG72" s="480"/>
      <c r="BH72" s="480"/>
      <c r="BI72" s="480"/>
      <c r="BJ72" s="480"/>
      <c r="BK72" s="480"/>
      <c r="BL72" s="480"/>
      <c r="BM72" s="480"/>
      <c r="BN72" s="480"/>
      <c r="BO72" s="480"/>
      <c r="BP72" s="480"/>
      <c r="BQ72" s="480"/>
      <c r="BR72" s="480"/>
      <c r="BS72" s="480"/>
      <c r="BT72" s="480"/>
      <c r="BU72" s="480"/>
      <c r="BV72" s="480"/>
      <c r="BW72" s="480"/>
      <c r="BX72" s="480"/>
      <c r="BY72" s="480"/>
      <c r="BZ72" s="480"/>
      <c r="CA72" s="480"/>
      <c r="CB72" s="480"/>
      <c r="CC72" s="480"/>
      <c r="CD72" s="480"/>
      <c r="CE72" s="480"/>
      <c r="CF72" s="480"/>
      <c r="CG72" s="480"/>
      <c r="CH72" s="480"/>
      <c r="CI72" s="480"/>
      <c r="CJ72" s="480"/>
      <c r="CK72" s="480"/>
      <c r="CL72" s="480"/>
      <c r="CM72" s="480"/>
      <c r="CN72" s="480"/>
      <c r="CO72" s="480"/>
      <c r="CP72" s="480"/>
      <c r="CQ72" s="480"/>
      <c r="CR72" s="480"/>
      <c r="CS72" s="480"/>
      <c r="CT72" s="480"/>
      <c r="CU72" s="480"/>
      <c r="CV72" s="480"/>
      <c r="CW72" s="480"/>
      <c r="CX72" s="480"/>
      <c r="CY72" s="480"/>
      <c r="CZ72" s="480"/>
      <c r="DA72" s="480"/>
      <c r="DB72" s="480"/>
      <c r="DC72" s="480"/>
      <c r="DD72" s="480"/>
      <c r="DE72" s="480"/>
      <c r="DF72" s="480"/>
      <c r="DG72" s="480"/>
      <c r="DH72" s="480"/>
      <c r="DI72" s="480"/>
      <c r="DJ72" s="480"/>
      <c r="DK72" s="480"/>
      <c r="DL72" s="480"/>
      <c r="DM72" s="480"/>
      <c r="DN72" s="480"/>
      <c r="DO72" s="480"/>
      <c r="DP72" s="480"/>
      <c r="DQ72" s="480"/>
      <c r="DR72" s="480"/>
      <c r="DS72" s="480"/>
      <c r="DT72" s="480"/>
      <c r="DU72" s="480"/>
      <c r="DV72" s="480"/>
      <c r="DW72" s="480"/>
      <c r="DX72" s="480"/>
      <c r="DY72" s="480"/>
      <c r="DZ72" s="480"/>
      <c r="EA72" s="480"/>
      <c r="EB72" s="480"/>
      <c r="EC72" s="480"/>
      <c r="ED72" s="480"/>
      <c r="EE72" s="480"/>
      <c r="EF72" s="480"/>
      <c r="EG72" s="480"/>
      <c r="EH72" s="480"/>
      <c r="EI72" s="480"/>
      <c r="EJ72" s="480"/>
      <c r="EK72" s="480"/>
      <c r="EL72" s="480"/>
      <c r="EM72" s="480"/>
      <c r="EN72" s="480"/>
      <c r="EO72" s="480"/>
      <c r="EP72" s="480"/>
      <c r="EQ72" s="480"/>
      <c r="ER72" s="480"/>
      <c r="ES72" s="480"/>
      <c r="ET72" s="480"/>
      <c r="EU72" s="480"/>
      <c r="EV72" s="480"/>
      <c r="EW72" s="480"/>
      <c r="EX72" s="480"/>
      <c r="EY72" s="480"/>
      <c r="EZ72" s="480"/>
      <c r="FA72" s="480"/>
      <c r="FB72" s="480"/>
      <c r="FC72" s="480"/>
      <c r="FD72" s="480"/>
      <c r="FE72" s="480"/>
      <c r="FF72" s="480"/>
      <c r="FG72" s="480"/>
      <c r="FH72" s="480"/>
      <c r="FI72" s="480"/>
      <c r="FJ72" s="480"/>
      <c r="FK72" s="480"/>
      <c r="FL72" s="480"/>
      <c r="FM72" s="480"/>
      <c r="FN72" s="480"/>
      <c r="FO72" s="480"/>
      <c r="FP72" s="480"/>
      <c r="FQ72" s="480"/>
      <c r="FR72" s="480"/>
      <c r="FS72" s="480"/>
      <c r="FT72" s="480"/>
      <c r="FU72" s="480"/>
      <c r="FV72" s="480"/>
      <c r="FW72" s="480"/>
      <c r="FX72" s="480"/>
      <c r="FY72" s="480"/>
      <c r="FZ72" s="480"/>
      <c r="GA72" s="480"/>
      <c r="GB72" s="480"/>
      <c r="GC72" s="480"/>
      <c r="GD72" s="480"/>
      <c r="GE72" s="480"/>
      <c r="GF72" s="480"/>
      <c r="GG72" s="480"/>
      <c r="GH72" s="480"/>
      <c r="GI72" s="480"/>
      <c r="GJ72" s="480"/>
      <c r="GK72" s="480"/>
      <c r="GL72" s="480"/>
      <c r="GM72" s="480"/>
      <c r="GN72" s="480"/>
      <c r="GO72" s="480"/>
      <c r="GP72" s="480"/>
      <c r="GQ72" s="480"/>
      <c r="GR72" s="480"/>
      <c r="GS72" s="480"/>
      <c r="GT72" s="480"/>
      <c r="GU72" s="480"/>
      <c r="GV72" s="480"/>
      <c r="GW72" s="480"/>
      <c r="GX72" s="480"/>
      <c r="GY72" s="480"/>
      <c r="GZ72" s="480"/>
      <c r="HA72" s="480"/>
      <c r="HB72" s="480"/>
      <c r="HC72" s="480"/>
      <c r="HD72" s="480"/>
      <c r="HE72" s="480"/>
      <c r="HF72" s="480"/>
      <c r="HG72" s="480"/>
      <c r="HH72" s="480"/>
      <c r="HI72" s="480"/>
      <c r="HJ72" s="480"/>
      <c r="HK72" s="480"/>
      <c r="HL72" s="480"/>
      <c r="HM72" s="480"/>
      <c r="HN72" s="480"/>
      <c r="HO72" s="480"/>
      <c r="HP72" s="480"/>
      <c r="HQ72" s="480"/>
      <c r="HR72" s="480"/>
      <c r="HS72" s="480"/>
      <c r="HT72" s="480"/>
      <c r="HU72" s="480"/>
      <c r="HV72" s="480"/>
      <c r="HW72" s="480"/>
      <c r="HX72" s="480"/>
      <c r="HY72" s="480"/>
      <c r="HZ72" s="480"/>
      <c r="IA72" s="480"/>
      <c r="IB72" s="480"/>
      <c r="IC72" s="480"/>
      <c r="ID72" s="480"/>
      <c r="IE72" s="480"/>
      <c r="IF72" s="480"/>
      <c r="IG72" s="480"/>
      <c r="IH72" s="480"/>
      <c r="II72" s="480"/>
    </row>
    <row r="73" spans="2:243" s="468" customFormat="1" ht="15.75" customHeight="1">
      <c r="B73" s="523"/>
      <c r="C73" s="533"/>
      <c r="D73" s="533"/>
      <c r="E73" s="521"/>
      <c r="F73" s="523"/>
      <c r="G73" s="533"/>
      <c r="H73" s="533"/>
      <c r="I73" s="521"/>
      <c r="J73" s="522"/>
      <c r="K73" s="523" t="s">
        <v>0</v>
      </c>
      <c r="L73" s="533" t="s">
        <v>26</v>
      </c>
      <c r="M73" s="533" t="s">
        <v>0</v>
      </c>
      <c r="N73" s="521" t="s">
        <v>0</v>
      </c>
      <c r="O73" s="654" t="s">
        <v>42</v>
      </c>
      <c r="P73" s="655">
        <f>'[1]2013 EKLEME YAP.TALEP ED.'!P263</f>
        <v>0</v>
      </c>
      <c r="Q73" s="655">
        <f>'[1]2013 EKLEME YAP.TALEP ED.'!U263</f>
        <v>0</v>
      </c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480"/>
      <c r="AD73" s="480"/>
      <c r="AE73" s="480"/>
      <c r="AF73" s="480"/>
      <c r="AG73" s="480"/>
      <c r="AH73" s="480"/>
      <c r="AI73" s="480"/>
      <c r="AJ73" s="480"/>
      <c r="AK73" s="480"/>
      <c r="AL73" s="480"/>
      <c r="AM73" s="480"/>
      <c r="AN73" s="480"/>
      <c r="AO73" s="480"/>
      <c r="AP73" s="480"/>
      <c r="AQ73" s="480"/>
      <c r="AR73" s="480"/>
      <c r="AS73" s="480"/>
      <c r="AT73" s="480"/>
      <c r="AU73" s="480"/>
      <c r="AV73" s="480"/>
      <c r="AW73" s="480"/>
      <c r="AX73" s="480"/>
      <c r="AY73" s="480"/>
      <c r="AZ73" s="480"/>
      <c r="BA73" s="480"/>
      <c r="BB73" s="480"/>
      <c r="BC73" s="480"/>
      <c r="BD73" s="480"/>
      <c r="BE73" s="480"/>
      <c r="BF73" s="480"/>
      <c r="BG73" s="480"/>
      <c r="BH73" s="480"/>
      <c r="BI73" s="480"/>
      <c r="BJ73" s="480"/>
      <c r="BK73" s="480"/>
      <c r="BL73" s="480"/>
      <c r="BM73" s="480"/>
      <c r="BN73" s="480"/>
      <c r="BO73" s="480"/>
      <c r="BP73" s="480"/>
      <c r="BQ73" s="480"/>
      <c r="BR73" s="480"/>
      <c r="BS73" s="480"/>
      <c r="BT73" s="480"/>
      <c r="BU73" s="480"/>
      <c r="BV73" s="480"/>
      <c r="BW73" s="480"/>
      <c r="BX73" s="480"/>
      <c r="BY73" s="480"/>
      <c r="BZ73" s="480"/>
      <c r="CA73" s="480"/>
      <c r="CB73" s="480"/>
      <c r="CC73" s="480"/>
      <c r="CD73" s="480"/>
      <c r="CE73" s="480"/>
      <c r="CF73" s="480"/>
      <c r="CG73" s="480"/>
      <c r="CH73" s="480"/>
      <c r="CI73" s="480"/>
      <c r="CJ73" s="480"/>
      <c r="CK73" s="480"/>
      <c r="CL73" s="480"/>
      <c r="CM73" s="480"/>
      <c r="CN73" s="480"/>
      <c r="CO73" s="480"/>
      <c r="CP73" s="480"/>
      <c r="CQ73" s="480"/>
      <c r="CR73" s="480"/>
      <c r="CS73" s="480"/>
      <c r="CT73" s="480"/>
      <c r="CU73" s="480"/>
      <c r="CV73" s="480"/>
      <c r="CW73" s="480"/>
      <c r="CX73" s="480"/>
      <c r="CY73" s="480"/>
      <c r="CZ73" s="480"/>
      <c r="DA73" s="480"/>
      <c r="DB73" s="480"/>
      <c r="DC73" s="480"/>
      <c r="DD73" s="480"/>
      <c r="DE73" s="480"/>
      <c r="DF73" s="480"/>
      <c r="DG73" s="480"/>
      <c r="DH73" s="480"/>
      <c r="DI73" s="480"/>
      <c r="DJ73" s="480"/>
      <c r="DK73" s="480"/>
      <c r="DL73" s="480"/>
      <c r="DM73" s="480"/>
      <c r="DN73" s="480"/>
      <c r="DO73" s="480"/>
      <c r="DP73" s="480"/>
      <c r="DQ73" s="480"/>
      <c r="DR73" s="480"/>
      <c r="DS73" s="480"/>
      <c r="DT73" s="480"/>
      <c r="DU73" s="480"/>
      <c r="DV73" s="480"/>
      <c r="DW73" s="480"/>
      <c r="DX73" s="480"/>
      <c r="DY73" s="480"/>
      <c r="DZ73" s="480"/>
      <c r="EA73" s="480"/>
      <c r="EB73" s="480"/>
      <c r="EC73" s="480"/>
      <c r="ED73" s="480"/>
      <c r="EE73" s="480"/>
      <c r="EF73" s="480"/>
      <c r="EG73" s="480"/>
      <c r="EH73" s="480"/>
      <c r="EI73" s="480"/>
      <c r="EJ73" s="480"/>
      <c r="EK73" s="480"/>
      <c r="EL73" s="480"/>
      <c r="EM73" s="480"/>
      <c r="EN73" s="480"/>
      <c r="EO73" s="480"/>
      <c r="EP73" s="480"/>
      <c r="EQ73" s="480"/>
      <c r="ER73" s="480"/>
      <c r="ES73" s="480"/>
      <c r="ET73" s="480"/>
      <c r="EU73" s="480"/>
      <c r="EV73" s="480"/>
      <c r="EW73" s="480"/>
      <c r="EX73" s="480"/>
      <c r="EY73" s="480"/>
      <c r="EZ73" s="480"/>
      <c r="FA73" s="480"/>
      <c r="FB73" s="480"/>
      <c r="FC73" s="480"/>
      <c r="FD73" s="480"/>
      <c r="FE73" s="480"/>
      <c r="FF73" s="480"/>
      <c r="FG73" s="480"/>
      <c r="FH73" s="480"/>
      <c r="FI73" s="480"/>
      <c r="FJ73" s="480"/>
      <c r="FK73" s="480"/>
      <c r="FL73" s="480"/>
      <c r="FM73" s="480"/>
      <c r="FN73" s="480"/>
      <c r="FO73" s="480"/>
      <c r="FP73" s="480"/>
      <c r="FQ73" s="480"/>
      <c r="FR73" s="480"/>
      <c r="FS73" s="480"/>
      <c r="FT73" s="480"/>
      <c r="FU73" s="480"/>
      <c r="FV73" s="480"/>
      <c r="FW73" s="480"/>
      <c r="FX73" s="480"/>
      <c r="FY73" s="480"/>
      <c r="FZ73" s="480"/>
      <c r="GA73" s="480"/>
      <c r="GB73" s="480"/>
      <c r="GC73" s="480"/>
      <c r="GD73" s="480"/>
      <c r="GE73" s="480"/>
      <c r="GF73" s="480"/>
      <c r="GG73" s="480"/>
      <c r="GH73" s="480"/>
      <c r="GI73" s="480"/>
      <c r="GJ73" s="480"/>
      <c r="GK73" s="480"/>
      <c r="GL73" s="480"/>
      <c r="GM73" s="480"/>
      <c r="GN73" s="480"/>
      <c r="GO73" s="480"/>
      <c r="GP73" s="480"/>
      <c r="GQ73" s="480"/>
      <c r="GR73" s="480"/>
      <c r="GS73" s="480"/>
      <c r="GT73" s="480"/>
      <c r="GU73" s="480"/>
      <c r="GV73" s="480"/>
      <c r="GW73" s="480"/>
      <c r="GX73" s="480"/>
      <c r="GY73" s="480"/>
      <c r="GZ73" s="480"/>
      <c r="HA73" s="480"/>
      <c r="HB73" s="480"/>
      <c r="HC73" s="480"/>
      <c r="HD73" s="480"/>
      <c r="HE73" s="480"/>
      <c r="HF73" s="480"/>
      <c r="HG73" s="480"/>
      <c r="HH73" s="480"/>
      <c r="HI73" s="480"/>
      <c r="HJ73" s="480"/>
      <c r="HK73" s="480"/>
      <c r="HL73" s="480"/>
      <c r="HM73" s="480"/>
      <c r="HN73" s="480"/>
      <c r="HO73" s="480"/>
      <c r="HP73" s="480"/>
      <c r="HQ73" s="480"/>
      <c r="HR73" s="480"/>
      <c r="HS73" s="480"/>
      <c r="HT73" s="480"/>
      <c r="HU73" s="480"/>
      <c r="HV73" s="480"/>
      <c r="HW73" s="480"/>
      <c r="HX73" s="480"/>
      <c r="HY73" s="480"/>
      <c r="HZ73" s="480"/>
      <c r="IA73" s="480"/>
      <c r="IB73" s="480"/>
      <c r="IC73" s="480"/>
      <c r="ID73" s="480"/>
      <c r="IE73" s="480"/>
      <c r="IF73" s="480"/>
      <c r="IG73" s="480"/>
      <c r="IH73" s="480"/>
      <c r="II73" s="480"/>
    </row>
    <row r="74" spans="2:243" s="468" customFormat="1" ht="15.75" customHeight="1">
      <c r="B74" s="650"/>
      <c r="C74" s="651"/>
      <c r="D74" s="651"/>
      <c r="E74" s="652"/>
      <c r="F74" s="626" t="s">
        <v>17</v>
      </c>
      <c r="G74" s="627" t="s">
        <v>28</v>
      </c>
      <c r="H74" s="627" t="s">
        <v>49</v>
      </c>
      <c r="I74" s="628" t="s">
        <v>54</v>
      </c>
      <c r="J74" s="546" t="s">
        <v>22</v>
      </c>
      <c r="K74" s="500" t="s">
        <v>0</v>
      </c>
      <c r="L74" s="501" t="s">
        <v>0</v>
      </c>
      <c r="M74" s="501" t="s">
        <v>0</v>
      </c>
      <c r="N74" s="502" t="s">
        <v>0</v>
      </c>
      <c r="O74" s="549" t="s">
        <v>112</v>
      </c>
      <c r="P74" s="629">
        <f>P75+P82</f>
        <v>15000</v>
      </c>
      <c r="Q74" s="629">
        <f>Q75</f>
        <v>650000</v>
      </c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480"/>
      <c r="AL74" s="480"/>
      <c r="AM74" s="480"/>
      <c r="AN74" s="480"/>
      <c r="AO74" s="480"/>
      <c r="AP74" s="480"/>
      <c r="AQ74" s="480"/>
      <c r="AR74" s="480"/>
      <c r="AS74" s="480"/>
      <c r="AT74" s="480"/>
      <c r="AU74" s="480"/>
      <c r="AV74" s="480"/>
      <c r="AW74" s="480"/>
      <c r="AX74" s="480"/>
      <c r="AY74" s="480"/>
      <c r="AZ74" s="480"/>
      <c r="BA74" s="480"/>
      <c r="BB74" s="480"/>
      <c r="BC74" s="480"/>
      <c r="BD74" s="480"/>
      <c r="BE74" s="480"/>
      <c r="BF74" s="480"/>
      <c r="BG74" s="480"/>
      <c r="BH74" s="480"/>
      <c r="BI74" s="480"/>
      <c r="BJ74" s="480"/>
      <c r="BK74" s="480"/>
      <c r="BL74" s="480"/>
      <c r="BM74" s="480"/>
      <c r="BN74" s="480"/>
      <c r="BO74" s="480"/>
      <c r="BP74" s="480"/>
      <c r="BQ74" s="480"/>
      <c r="BR74" s="480"/>
      <c r="BS74" s="480"/>
      <c r="BT74" s="480"/>
      <c r="BU74" s="480"/>
      <c r="BV74" s="480"/>
      <c r="BW74" s="480"/>
      <c r="BX74" s="480"/>
      <c r="BY74" s="480"/>
      <c r="BZ74" s="480"/>
      <c r="CA74" s="480"/>
      <c r="CB74" s="480"/>
      <c r="CC74" s="480"/>
      <c r="CD74" s="480"/>
      <c r="CE74" s="480"/>
      <c r="CF74" s="480"/>
      <c r="CG74" s="480"/>
      <c r="CH74" s="480"/>
      <c r="CI74" s="480"/>
      <c r="CJ74" s="480"/>
      <c r="CK74" s="480"/>
      <c r="CL74" s="480"/>
      <c r="CM74" s="480"/>
      <c r="CN74" s="480"/>
      <c r="CO74" s="480"/>
      <c r="CP74" s="480"/>
      <c r="CQ74" s="480"/>
      <c r="CR74" s="480"/>
      <c r="CS74" s="480"/>
      <c r="CT74" s="480"/>
      <c r="CU74" s="480"/>
      <c r="CV74" s="480"/>
      <c r="CW74" s="480"/>
      <c r="CX74" s="480"/>
      <c r="CY74" s="480"/>
      <c r="CZ74" s="480"/>
      <c r="DA74" s="480"/>
      <c r="DB74" s="480"/>
      <c r="DC74" s="480"/>
      <c r="DD74" s="480"/>
      <c r="DE74" s="480"/>
      <c r="DF74" s="480"/>
      <c r="DG74" s="480"/>
      <c r="DH74" s="480"/>
      <c r="DI74" s="480"/>
      <c r="DJ74" s="480"/>
      <c r="DK74" s="480"/>
      <c r="DL74" s="480"/>
      <c r="DM74" s="480"/>
      <c r="DN74" s="480"/>
      <c r="DO74" s="480"/>
      <c r="DP74" s="480"/>
      <c r="DQ74" s="480"/>
      <c r="DR74" s="480"/>
      <c r="DS74" s="480"/>
      <c r="DT74" s="480"/>
      <c r="DU74" s="480"/>
      <c r="DV74" s="480"/>
      <c r="DW74" s="480"/>
      <c r="DX74" s="480"/>
      <c r="DY74" s="480"/>
      <c r="DZ74" s="480"/>
      <c r="EA74" s="480"/>
      <c r="EB74" s="480"/>
      <c r="EC74" s="480"/>
      <c r="ED74" s="480"/>
      <c r="EE74" s="480"/>
      <c r="EF74" s="480"/>
      <c r="EG74" s="480"/>
      <c r="EH74" s="480"/>
      <c r="EI74" s="480"/>
      <c r="EJ74" s="480"/>
      <c r="EK74" s="480"/>
      <c r="EL74" s="480"/>
      <c r="EM74" s="480"/>
      <c r="EN74" s="480"/>
      <c r="EO74" s="480"/>
      <c r="EP74" s="480"/>
      <c r="EQ74" s="480"/>
      <c r="ER74" s="480"/>
      <c r="ES74" s="480"/>
      <c r="ET74" s="480"/>
      <c r="EU74" s="480"/>
      <c r="EV74" s="480"/>
      <c r="EW74" s="480"/>
      <c r="EX74" s="480"/>
      <c r="EY74" s="480"/>
      <c r="EZ74" s="480"/>
      <c r="FA74" s="480"/>
      <c r="FB74" s="480"/>
      <c r="FC74" s="480"/>
      <c r="FD74" s="480"/>
      <c r="FE74" s="480"/>
      <c r="FF74" s="480"/>
      <c r="FG74" s="480"/>
      <c r="FH74" s="480"/>
      <c r="FI74" s="480"/>
      <c r="FJ74" s="480"/>
      <c r="FK74" s="480"/>
      <c r="FL74" s="480"/>
      <c r="FM74" s="480"/>
      <c r="FN74" s="480"/>
      <c r="FO74" s="480"/>
      <c r="FP74" s="480"/>
      <c r="FQ74" s="480"/>
      <c r="FR74" s="480"/>
      <c r="FS74" s="480"/>
      <c r="FT74" s="480"/>
      <c r="FU74" s="480"/>
      <c r="FV74" s="480"/>
      <c r="FW74" s="480"/>
      <c r="FX74" s="480"/>
      <c r="FY74" s="480"/>
      <c r="FZ74" s="480"/>
      <c r="GA74" s="480"/>
      <c r="GB74" s="480"/>
      <c r="GC74" s="480"/>
      <c r="GD74" s="480"/>
      <c r="GE74" s="480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480"/>
      <c r="GX74" s="480"/>
      <c r="GY74" s="480"/>
      <c r="GZ74" s="480"/>
      <c r="HA74" s="480"/>
      <c r="HB74" s="480"/>
      <c r="HC74" s="480"/>
      <c r="HD74" s="480"/>
      <c r="HE74" s="480"/>
      <c r="HF74" s="480"/>
      <c r="HG74" s="480"/>
      <c r="HH74" s="480"/>
      <c r="HI74" s="480"/>
      <c r="HJ74" s="480"/>
      <c r="HK74" s="480"/>
      <c r="HL74" s="480"/>
      <c r="HM74" s="480"/>
      <c r="HN74" s="480"/>
      <c r="HO74" s="480"/>
      <c r="HP74" s="480"/>
      <c r="HQ74" s="480"/>
      <c r="HR74" s="480"/>
      <c r="HS74" s="480"/>
      <c r="HT74" s="480"/>
      <c r="HU74" s="480"/>
      <c r="HV74" s="480"/>
      <c r="HW74" s="480"/>
      <c r="HX74" s="480"/>
      <c r="HY74" s="480"/>
      <c r="HZ74" s="480"/>
      <c r="IA74" s="480"/>
      <c r="IB74" s="480"/>
      <c r="IC74" s="480"/>
      <c r="ID74" s="480"/>
      <c r="IE74" s="480"/>
      <c r="IF74" s="480"/>
      <c r="IG74" s="480"/>
      <c r="IH74" s="480"/>
      <c r="II74" s="480"/>
    </row>
    <row r="75" spans="2:243" s="468" customFormat="1" ht="15.75" customHeight="1">
      <c r="B75" s="641" t="s">
        <v>0</v>
      </c>
      <c r="C75" s="642" t="s">
        <v>0</v>
      </c>
      <c r="D75" s="642" t="s">
        <v>0</v>
      </c>
      <c r="E75" s="643" t="s">
        <v>0</v>
      </c>
      <c r="F75" s="641" t="s">
        <v>0</v>
      </c>
      <c r="G75" s="642" t="s">
        <v>0</v>
      </c>
      <c r="H75" s="642" t="s">
        <v>0</v>
      </c>
      <c r="I75" s="510" t="s">
        <v>0</v>
      </c>
      <c r="J75" s="511" t="s">
        <v>0</v>
      </c>
      <c r="K75" s="512" t="s">
        <v>29</v>
      </c>
      <c r="L75" s="513" t="s">
        <v>0</v>
      </c>
      <c r="M75" s="513" t="s">
        <v>0</v>
      </c>
      <c r="N75" s="514" t="s">
        <v>0</v>
      </c>
      <c r="O75" s="555" t="s">
        <v>30</v>
      </c>
      <c r="P75" s="633">
        <f>P76+P77+P78+P79+P80+P81</f>
        <v>15000</v>
      </c>
      <c r="Q75" s="634">
        <f>Q76+Q77+Q78+Q79+Q80+Q81</f>
        <v>650000</v>
      </c>
      <c r="R75" s="480"/>
      <c r="S75" s="480"/>
      <c r="T75" s="480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  <c r="AE75" s="480"/>
      <c r="AF75" s="480"/>
      <c r="AG75" s="480"/>
      <c r="AH75" s="480"/>
      <c r="AI75" s="480"/>
      <c r="AJ75" s="480"/>
      <c r="AK75" s="480"/>
      <c r="AL75" s="480"/>
      <c r="AM75" s="480"/>
      <c r="AN75" s="480"/>
      <c r="AO75" s="480"/>
      <c r="AP75" s="480"/>
      <c r="AQ75" s="480"/>
      <c r="AR75" s="480"/>
      <c r="AS75" s="480"/>
      <c r="AT75" s="480"/>
      <c r="AU75" s="480"/>
      <c r="AV75" s="480"/>
      <c r="AW75" s="480"/>
      <c r="AX75" s="480"/>
      <c r="AY75" s="480"/>
      <c r="AZ75" s="480"/>
      <c r="BA75" s="480"/>
      <c r="BB75" s="480"/>
      <c r="BC75" s="480"/>
      <c r="BD75" s="480"/>
      <c r="BE75" s="480"/>
      <c r="BF75" s="480"/>
      <c r="BG75" s="480"/>
      <c r="BH75" s="480"/>
      <c r="BI75" s="480"/>
      <c r="BJ75" s="480"/>
      <c r="BK75" s="480"/>
      <c r="BL75" s="480"/>
      <c r="BM75" s="480"/>
      <c r="BN75" s="480"/>
      <c r="BO75" s="480"/>
      <c r="BP75" s="480"/>
      <c r="BQ75" s="480"/>
      <c r="BR75" s="480"/>
      <c r="BS75" s="480"/>
      <c r="BT75" s="480"/>
      <c r="BU75" s="480"/>
      <c r="BV75" s="480"/>
      <c r="BW75" s="480"/>
      <c r="BX75" s="480"/>
      <c r="BY75" s="480"/>
      <c r="BZ75" s="480"/>
      <c r="CA75" s="480"/>
      <c r="CB75" s="480"/>
      <c r="CC75" s="480"/>
      <c r="CD75" s="480"/>
      <c r="CE75" s="480"/>
      <c r="CF75" s="480"/>
      <c r="CG75" s="480"/>
      <c r="CH75" s="480"/>
      <c r="CI75" s="480"/>
      <c r="CJ75" s="480"/>
      <c r="CK75" s="480"/>
      <c r="CL75" s="480"/>
      <c r="CM75" s="480"/>
      <c r="CN75" s="480"/>
      <c r="CO75" s="480"/>
      <c r="CP75" s="480"/>
      <c r="CQ75" s="480"/>
      <c r="CR75" s="480"/>
      <c r="CS75" s="480"/>
      <c r="CT75" s="480"/>
      <c r="CU75" s="480"/>
      <c r="CV75" s="480"/>
      <c r="CW75" s="480"/>
      <c r="CX75" s="480"/>
      <c r="CY75" s="480"/>
      <c r="CZ75" s="480"/>
      <c r="DA75" s="480"/>
      <c r="DB75" s="480"/>
      <c r="DC75" s="480"/>
      <c r="DD75" s="480"/>
      <c r="DE75" s="480"/>
      <c r="DF75" s="480"/>
      <c r="DG75" s="480"/>
      <c r="DH75" s="480"/>
      <c r="DI75" s="480"/>
      <c r="DJ75" s="480"/>
      <c r="DK75" s="480"/>
      <c r="DL75" s="480"/>
      <c r="DM75" s="480"/>
      <c r="DN75" s="480"/>
      <c r="DO75" s="480"/>
      <c r="DP75" s="480"/>
      <c r="DQ75" s="480"/>
      <c r="DR75" s="480"/>
      <c r="DS75" s="480"/>
      <c r="DT75" s="480"/>
      <c r="DU75" s="480"/>
      <c r="DV75" s="480"/>
      <c r="DW75" s="480"/>
      <c r="DX75" s="480"/>
      <c r="DY75" s="480"/>
      <c r="DZ75" s="480"/>
      <c r="EA75" s="480"/>
      <c r="EB75" s="480"/>
      <c r="EC75" s="480"/>
      <c r="ED75" s="480"/>
      <c r="EE75" s="480"/>
      <c r="EF75" s="480"/>
      <c r="EG75" s="480"/>
      <c r="EH75" s="480"/>
      <c r="EI75" s="480"/>
      <c r="EJ75" s="480"/>
      <c r="EK75" s="480"/>
      <c r="EL75" s="480"/>
      <c r="EM75" s="480"/>
      <c r="EN75" s="480"/>
      <c r="EO75" s="480"/>
      <c r="EP75" s="480"/>
      <c r="EQ75" s="480"/>
      <c r="ER75" s="480"/>
      <c r="ES75" s="480"/>
      <c r="ET75" s="480"/>
      <c r="EU75" s="480"/>
      <c r="EV75" s="480"/>
      <c r="EW75" s="480"/>
      <c r="EX75" s="480"/>
      <c r="EY75" s="480"/>
      <c r="EZ75" s="480"/>
      <c r="FA75" s="480"/>
      <c r="FB75" s="480"/>
      <c r="FC75" s="480"/>
      <c r="FD75" s="480"/>
      <c r="FE75" s="480"/>
      <c r="FF75" s="480"/>
      <c r="FG75" s="480"/>
      <c r="FH75" s="480"/>
      <c r="FI75" s="480"/>
      <c r="FJ75" s="480"/>
      <c r="FK75" s="480"/>
      <c r="FL75" s="480"/>
      <c r="FM75" s="480"/>
      <c r="FN75" s="480"/>
      <c r="FO75" s="480"/>
      <c r="FP75" s="480"/>
      <c r="FQ75" s="480"/>
      <c r="FR75" s="480"/>
      <c r="FS75" s="480"/>
      <c r="FT75" s="480"/>
      <c r="FU75" s="480"/>
      <c r="FV75" s="480"/>
      <c r="FW75" s="480"/>
      <c r="FX75" s="480"/>
      <c r="FY75" s="480"/>
      <c r="FZ75" s="480"/>
      <c r="GA75" s="480"/>
      <c r="GB75" s="480"/>
      <c r="GC75" s="480"/>
      <c r="GD75" s="480"/>
      <c r="GE75" s="480"/>
      <c r="GF75" s="480"/>
      <c r="GG75" s="480"/>
      <c r="GH75" s="480"/>
      <c r="GI75" s="480"/>
      <c r="GJ75" s="480"/>
      <c r="GK75" s="480"/>
      <c r="GL75" s="480"/>
      <c r="GM75" s="480"/>
      <c r="GN75" s="480"/>
      <c r="GO75" s="480"/>
      <c r="GP75" s="480"/>
      <c r="GQ75" s="480"/>
      <c r="GR75" s="480"/>
      <c r="GS75" s="480"/>
      <c r="GT75" s="480"/>
      <c r="GU75" s="480"/>
      <c r="GV75" s="480"/>
      <c r="GW75" s="480"/>
      <c r="GX75" s="480"/>
      <c r="GY75" s="480"/>
      <c r="GZ75" s="480"/>
      <c r="HA75" s="480"/>
      <c r="HB75" s="480"/>
      <c r="HC75" s="480"/>
      <c r="HD75" s="480"/>
      <c r="HE75" s="480"/>
      <c r="HF75" s="480"/>
      <c r="HG75" s="480"/>
      <c r="HH75" s="480"/>
      <c r="HI75" s="480"/>
      <c r="HJ75" s="480"/>
      <c r="HK75" s="480"/>
      <c r="HL75" s="480"/>
      <c r="HM75" s="480"/>
      <c r="HN75" s="480"/>
      <c r="HO75" s="480"/>
      <c r="HP75" s="480"/>
      <c r="HQ75" s="480"/>
      <c r="HR75" s="480"/>
      <c r="HS75" s="480"/>
      <c r="HT75" s="480"/>
      <c r="HU75" s="480"/>
      <c r="HV75" s="480"/>
      <c r="HW75" s="480"/>
      <c r="HX75" s="480"/>
      <c r="HY75" s="480"/>
      <c r="HZ75" s="480"/>
      <c r="IA75" s="480"/>
      <c r="IB75" s="480"/>
      <c r="IC75" s="480"/>
      <c r="ID75" s="480"/>
      <c r="IE75" s="480"/>
      <c r="IF75" s="480"/>
      <c r="IG75" s="480"/>
      <c r="IH75" s="480"/>
      <c r="II75" s="480"/>
    </row>
    <row r="76" spans="2:243" s="468" customFormat="1" ht="15.75" customHeight="1">
      <c r="B76" s="644" t="s">
        <v>0</v>
      </c>
      <c r="C76" s="645" t="s">
        <v>0</v>
      </c>
      <c r="D76" s="645" t="s">
        <v>0</v>
      </c>
      <c r="E76" s="646" t="s">
        <v>0</v>
      </c>
      <c r="F76" s="644" t="s">
        <v>0</v>
      </c>
      <c r="G76" s="645" t="s">
        <v>0</v>
      </c>
      <c r="H76" s="645" t="s">
        <v>0</v>
      </c>
      <c r="I76" s="521" t="s">
        <v>0</v>
      </c>
      <c r="J76" s="522" t="s">
        <v>0</v>
      </c>
      <c r="K76" s="523" t="s">
        <v>0</v>
      </c>
      <c r="L76" s="524" t="s">
        <v>26</v>
      </c>
      <c r="M76" s="524" t="s">
        <v>0</v>
      </c>
      <c r="N76" s="525" t="s">
        <v>0</v>
      </c>
      <c r="O76" s="562" t="s">
        <v>50</v>
      </c>
      <c r="P76" s="635">
        <f>'[1]2013 EKLEME YAP.TALEP ED.'!P276</f>
        <v>2000</v>
      </c>
      <c r="Q76" s="635">
        <f>'[1]2013 EKLEME YAP.TALEP ED.'!U276</f>
        <v>100000</v>
      </c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480"/>
      <c r="AK76" s="480"/>
      <c r="AL76" s="480"/>
      <c r="AM76" s="480"/>
      <c r="AN76" s="480"/>
      <c r="AO76" s="480"/>
      <c r="AP76" s="480"/>
      <c r="AQ76" s="480"/>
      <c r="AR76" s="480"/>
      <c r="AS76" s="480"/>
      <c r="AT76" s="480"/>
      <c r="AU76" s="480"/>
      <c r="AV76" s="480"/>
      <c r="AW76" s="480"/>
      <c r="AX76" s="480"/>
      <c r="AY76" s="480"/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80"/>
      <c r="BK76" s="480"/>
      <c r="BL76" s="480"/>
      <c r="BM76" s="480"/>
      <c r="BN76" s="480"/>
      <c r="BO76" s="480"/>
      <c r="BP76" s="480"/>
      <c r="BQ76" s="480"/>
      <c r="BR76" s="480"/>
      <c r="BS76" s="480"/>
      <c r="BT76" s="480"/>
      <c r="BU76" s="480"/>
      <c r="BV76" s="480"/>
      <c r="BW76" s="480"/>
      <c r="BX76" s="480"/>
      <c r="BY76" s="480"/>
      <c r="BZ76" s="480"/>
      <c r="CA76" s="480"/>
      <c r="CB76" s="480"/>
      <c r="CC76" s="480"/>
      <c r="CD76" s="480"/>
      <c r="CE76" s="480"/>
      <c r="CF76" s="480"/>
      <c r="CG76" s="480"/>
      <c r="CH76" s="480"/>
      <c r="CI76" s="480"/>
      <c r="CJ76" s="480"/>
      <c r="CK76" s="480"/>
      <c r="CL76" s="480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480"/>
      <c r="DE76" s="480"/>
      <c r="DF76" s="480"/>
      <c r="DG76" s="480"/>
      <c r="DH76" s="480"/>
      <c r="DI76" s="480"/>
      <c r="DJ76" s="480"/>
      <c r="DK76" s="480"/>
      <c r="DL76" s="480"/>
      <c r="DM76" s="480"/>
      <c r="DN76" s="480"/>
      <c r="DO76" s="480"/>
      <c r="DP76" s="480"/>
      <c r="DQ76" s="480"/>
      <c r="DR76" s="480"/>
      <c r="DS76" s="480"/>
      <c r="DT76" s="480"/>
      <c r="DU76" s="480"/>
      <c r="DV76" s="480"/>
      <c r="DW76" s="480"/>
      <c r="DX76" s="480"/>
      <c r="DY76" s="480"/>
      <c r="DZ76" s="480"/>
      <c r="EA76" s="480"/>
      <c r="EB76" s="480"/>
      <c r="EC76" s="480"/>
      <c r="ED76" s="480"/>
      <c r="EE76" s="480"/>
      <c r="EF76" s="480"/>
      <c r="EG76" s="480"/>
      <c r="EH76" s="480"/>
      <c r="EI76" s="480"/>
      <c r="EJ76" s="480"/>
      <c r="EK76" s="480"/>
      <c r="EL76" s="480"/>
      <c r="EM76" s="480"/>
      <c r="EN76" s="480"/>
      <c r="EO76" s="480"/>
      <c r="EP76" s="480"/>
      <c r="EQ76" s="480"/>
      <c r="ER76" s="480"/>
      <c r="ES76" s="480"/>
      <c r="ET76" s="480"/>
      <c r="EU76" s="480"/>
      <c r="EV76" s="480"/>
      <c r="EW76" s="480"/>
      <c r="EX76" s="480"/>
      <c r="EY76" s="480"/>
      <c r="EZ76" s="480"/>
      <c r="FA76" s="480"/>
      <c r="FB76" s="480"/>
      <c r="FC76" s="480"/>
      <c r="FD76" s="480"/>
      <c r="FE76" s="480"/>
      <c r="FF76" s="480"/>
      <c r="FG76" s="480"/>
      <c r="FH76" s="480"/>
      <c r="FI76" s="480"/>
      <c r="FJ76" s="480"/>
      <c r="FK76" s="480"/>
      <c r="FL76" s="480"/>
      <c r="FM76" s="480"/>
      <c r="FN76" s="480"/>
      <c r="FO76" s="480"/>
      <c r="FP76" s="480"/>
      <c r="FQ76" s="480"/>
      <c r="FR76" s="480"/>
      <c r="FS76" s="480"/>
      <c r="FT76" s="480"/>
      <c r="FU76" s="480"/>
      <c r="FV76" s="480"/>
      <c r="FW76" s="480"/>
      <c r="FX76" s="480"/>
      <c r="FY76" s="480"/>
      <c r="FZ76" s="480"/>
      <c r="GA76" s="480"/>
      <c r="GB76" s="480"/>
      <c r="GC76" s="480"/>
      <c r="GD76" s="480"/>
      <c r="GE76" s="480"/>
      <c r="GF76" s="480"/>
      <c r="GG76" s="480"/>
      <c r="GH76" s="480"/>
      <c r="GI76" s="480"/>
      <c r="GJ76" s="480"/>
      <c r="GK76" s="480"/>
      <c r="GL76" s="480"/>
      <c r="GM76" s="480"/>
      <c r="GN76" s="480"/>
      <c r="GO76" s="480"/>
      <c r="GP76" s="480"/>
      <c r="GQ76" s="480"/>
      <c r="GR76" s="480"/>
      <c r="GS76" s="480"/>
      <c r="GT76" s="480"/>
      <c r="GU76" s="480"/>
      <c r="GV76" s="480"/>
      <c r="GW76" s="480"/>
      <c r="GX76" s="480"/>
      <c r="GY76" s="480"/>
      <c r="GZ76" s="480"/>
      <c r="HA76" s="480"/>
      <c r="HB76" s="480"/>
      <c r="HC76" s="480"/>
      <c r="HD76" s="480"/>
      <c r="HE76" s="480"/>
      <c r="HF76" s="480"/>
      <c r="HG76" s="480"/>
      <c r="HH76" s="480"/>
      <c r="HI76" s="480"/>
      <c r="HJ76" s="480"/>
      <c r="HK76" s="480"/>
      <c r="HL76" s="480"/>
      <c r="HM76" s="480"/>
      <c r="HN76" s="480"/>
      <c r="HO76" s="480"/>
      <c r="HP76" s="480"/>
      <c r="HQ76" s="480"/>
      <c r="HR76" s="480"/>
      <c r="HS76" s="480"/>
      <c r="HT76" s="480"/>
      <c r="HU76" s="480"/>
      <c r="HV76" s="480"/>
      <c r="HW76" s="480"/>
      <c r="HX76" s="480"/>
      <c r="HY76" s="480"/>
      <c r="HZ76" s="480"/>
      <c r="IA76" s="480"/>
      <c r="IB76" s="480"/>
      <c r="IC76" s="480"/>
      <c r="ID76" s="480"/>
      <c r="IE76" s="480"/>
      <c r="IF76" s="480"/>
      <c r="IG76" s="480"/>
      <c r="IH76" s="480"/>
      <c r="II76" s="480"/>
    </row>
    <row r="77" spans="2:243" s="468" customFormat="1" ht="15.75" customHeight="1">
      <c r="B77" s="523" t="s">
        <v>0</v>
      </c>
      <c r="C77" s="533" t="s">
        <v>0</v>
      </c>
      <c r="D77" s="533" t="s">
        <v>0</v>
      </c>
      <c r="E77" s="521" t="s">
        <v>0</v>
      </c>
      <c r="F77" s="523" t="s">
        <v>0</v>
      </c>
      <c r="G77" s="533" t="s">
        <v>0</v>
      </c>
      <c r="H77" s="533" t="s">
        <v>0</v>
      </c>
      <c r="I77" s="521" t="s">
        <v>0</v>
      </c>
      <c r="J77" s="522" t="s">
        <v>0</v>
      </c>
      <c r="K77" s="523" t="s">
        <v>0</v>
      </c>
      <c r="L77" s="524" t="s">
        <v>22</v>
      </c>
      <c r="M77" s="524" t="s">
        <v>0</v>
      </c>
      <c r="N77" s="525" t="s">
        <v>0</v>
      </c>
      <c r="O77" s="562" t="s">
        <v>31</v>
      </c>
      <c r="P77" s="635">
        <f>'[1]2013 EKLEME YAP.TALEP ED.'!P277</f>
        <v>0</v>
      </c>
      <c r="Q77" s="635">
        <f>'[1]2013 EKLEME YAP.TALEP ED.'!U277</f>
        <v>0</v>
      </c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0"/>
      <c r="BD77" s="480"/>
      <c r="BE77" s="480"/>
      <c r="BF77" s="480"/>
      <c r="BG77" s="480"/>
      <c r="BH77" s="480"/>
      <c r="BI77" s="480"/>
      <c r="BJ77" s="480"/>
      <c r="BK77" s="480"/>
      <c r="BL77" s="480"/>
      <c r="BM77" s="480"/>
      <c r="BN77" s="480"/>
      <c r="BO77" s="480"/>
      <c r="BP77" s="480"/>
      <c r="BQ77" s="480"/>
      <c r="BR77" s="480"/>
      <c r="BS77" s="480"/>
      <c r="BT77" s="480"/>
      <c r="BU77" s="480"/>
      <c r="BV77" s="480"/>
      <c r="BW77" s="480"/>
      <c r="BX77" s="480"/>
      <c r="BY77" s="480"/>
      <c r="BZ77" s="480"/>
      <c r="CA77" s="480"/>
      <c r="CB77" s="480"/>
      <c r="CC77" s="480"/>
      <c r="CD77" s="480"/>
      <c r="CE77" s="480"/>
      <c r="CF77" s="480"/>
      <c r="CG77" s="480"/>
      <c r="CH77" s="480"/>
      <c r="CI77" s="480"/>
      <c r="CJ77" s="480"/>
      <c r="CK77" s="480"/>
      <c r="CL77" s="480"/>
      <c r="CM77" s="480"/>
      <c r="CN77" s="480"/>
      <c r="CO77" s="480"/>
      <c r="CP77" s="480"/>
      <c r="CQ77" s="480"/>
      <c r="CR77" s="480"/>
      <c r="CS77" s="480"/>
      <c r="CT77" s="480"/>
      <c r="CU77" s="480"/>
      <c r="CV77" s="480"/>
      <c r="CW77" s="480"/>
      <c r="CX77" s="480"/>
      <c r="CY77" s="480"/>
      <c r="CZ77" s="480"/>
      <c r="DA77" s="480"/>
      <c r="DB77" s="480"/>
      <c r="DC77" s="480"/>
      <c r="DD77" s="480"/>
      <c r="DE77" s="480"/>
      <c r="DF77" s="480"/>
      <c r="DG77" s="480"/>
      <c r="DH77" s="480"/>
      <c r="DI77" s="480"/>
      <c r="DJ77" s="480"/>
      <c r="DK77" s="480"/>
      <c r="DL77" s="480"/>
      <c r="DM77" s="480"/>
      <c r="DN77" s="480"/>
      <c r="DO77" s="480"/>
      <c r="DP77" s="480"/>
      <c r="DQ77" s="480"/>
      <c r="DR77" s="480"/>
      <c r="DS77" s="480"/>
      <c r="DT77" s="480"/>
      <c r="DU77" s="480"/>
      <c r="DV77" s="480"/>
      <c r="DW77" s="480"/>
      <c r="DX77" s="480"/>
      <c r="DY77" s="480"/>
      <c r="DZ77" s="480"/>
      <c r="EA77" s="480"/>
      <c r="EB77" s="480"/>
      <c r="EC77" s="480"/>
      <c r="ED77" s="480"/>
      <c r="EE77" s="480"/>
      <c r="EF77" s="480"/>
      <c r="EG77" s="480"/>
      <c r="EH77" s="480"/>
      <c r="EI77" s="480"/>
      <c r="EJ77" s="480"/>
      <c r="EK77" s="480"/>
      <c r="EL77" s="480"/>
      <c r="EM77" s="480"/>
      <c r="EN77" s="480"/>
      <c r="EO77" s="480"/>
      <c r="EP77" s="480"/>
      <c r="EQ77" s="480"/>
      <c r="ER77" s="480"/>
      <c r="ES77" s="480"/>
      <c r="ET77" s="480"/>
      <c r="EU77" s="480"/>
      <c r="EV77" s="480"/>
      <c r="EW77" s="480"/>
      <c r="EX77" s="480"/>
      <c r="EY77" s="480"/>
      <c r="EZ77" s="480"/>
      <c r="FA77" s="480"/>
      <c r="FB77" s="480"/>
      <c r="FC77" s="480"/>
      <c r="FD77" s="480"/>
      <c r="FE77" s="480"/>
      <c r="FF77" s="480"/>
      <c r="FG77" s="480"/>
      <c r="FH77" s="480"/>
      <c r="FI77" s="480"/>
      <c r="FJ77" s="480"/>
      <c r="FK77" s="480"/>
      <c r="FL77" s="480"/>
      <c r="FM77" s="480"/>
      <c r="FN77" s="480"/>
      <c r="FO77" s="480"/>
      <c r="FP77" s="480"/>
      <c r="FQ77" s="480"/>
      <c r="FR77" s="480"/>
      <c r="FS77" s="480"/>
      <c r="FT77" s="480"/>
      <c r="FU77" s="480"/>
      <c r="FV77" s="480"/>
      <c r="FW77" s="480"/>
      <c r="FX77" s="480"/>
      <c r="FY77" s="480"/>
      <c r="FZ77" s="480"/>
      <c r="GA77" s="480"/>
      <c r="GB77" s="480"/>
      <c r="GC77" s="480"/>
      <c r="GD77" s="480"/>
      <c r="GE77" s="480"/>
      <c r="GF77" s="480"/>
      <c r="GG77" s="480"/>
      <c r="GH77" s="480"/>
      <c r="GI77" s="480"/>
      <c r="GJ77" s="480"/>
      <c r="GK77" s="480"/>
      <c r="GL77" s="480"/>
      <c r="GM77" s="480"/>
      <c r="GN77" s="480"/>
      <c r="GO77" s="480"/>
      <c r="GP77" s="480"/>
      <c r="GQ77" s="480"/>
      <c r="GR77" s="480"/>
      <c r="GS77" s="480"/>
      <c r="GT77" s="480"/>
      <c r="GU77" s="480"/>
      <c r="GV77" s="480"/>
      <c r="GW77" s="480"/>
      <c r="GX77" s="480"/>
      <c r="GY77" s="480"/>
      <c r="GZ77" s="480"/>
      <c r="HA77" s="480"/>
      <c r="HB77" s="480"/>
      <c r="HC77" s="480"/>
      <c r="HD77" s="480"/>
      <c r="HE77" s="480"/>
      <c r="HF77" s="480"/>
      <c r="HG77" s="480"/>
      <c r="HH77" s="480"/>
      <c r="HI77" s="480"/>
      <c r="HJ77" s="480"/>
      <c r="HK77" s="480"/>
      <c r="HL77" s="480"/>
      <c r="HM77" s="480"/>
      <c r="HN77" s="480"/>
      <c r="HO77" s="480"/>
      <c r="HP77" s="480"/>
      <c r="HQ77" s="480"/>
      <c r="HR77" s="480"/>
      <c r="HS77" s="480"/>
      <c r="HT77" s="480"/>
      <c r="HU77" s="480"/>
      <c r="HV77" s="480"/>
      <c r="HW77" s="480"/>
      <c r="HX77" s="480"/>
      <c r="HY77" s="480"/>
      <c r="HZ77" s="480"/>
      <c r="IA77" s="480"/>
      <c r="IB77" s="480"/>
      <c r="IC77" s="480"/>
      <c r="ID77" s="480"/>
      <c r="IE77" s="480"/>
      <c r="IF77" s="480"/>
      <c r="IG77" s="480"/>
      <c r="IH77" s="480"/>
      <c r="II77" s="480"/>
    </row>
    <row r="78" spans="2:243" s="468" customFormat="1" ht="15.75" customHeight="1">
      <c r="B78" s="523" t="s">
        <v>0</v>
      </c>
      <c r="C78" s="533" t="s">
        <v>0</v>
      </c>
      <c r="D78" s="533" t="s">
        <v>0</v>
      </c>
      <c r="E78" s="521" t="s">
        <v>0</v>
      </c>
      <c r="F78" s="523" t="s">
        <v>0</v>
      </c>
      <c r="G78" s="533" t="s">
        <v>0</v>
      </c>
      <c r="H78" s="533" t="s">
        <v>0</v>
      </c>
      <c r="I78" s="521" t="s">
        <v>0</v>
      </c>
      <c r="J78" s="522" t="s">
        <v>0</v>
      </c>
      <c r="K78" s="523" t="s">
        <v>0</v>
      </c>
      <c r="L78" s="524" t="s">
        <v>27</v>
      </c>
      <c r="M78" s="524" t="s">
        <v>0</v>
      </c>
      <c r="N78" s="525" t="s">
        <v>0</v>
      </c>
      <c r="O78" s="562" t="s">
        <v>52</v>
      </c>
      <c r="P78" s="635">
        <f>'[1]2013 EKLEME YAP.TALEP ED.'!P278</f>
        <v>0</v>
      </c>
      <c r="Q78" s="635">
        <f>'[1]2013 EKLEME YAP.TALEP ED.'!U278</f>
        <v>0</v>
      </c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0"/>
      <c r="AL78" s="480"/>
      <c r="AM78" s="480"/>
      <c r="AN78" s="480"/>
      <c r="AO78" s="480"/>
      <c r="AP78" s="480"/>
      <c r="AQ78" s="480"/>
      <c r="AR78" s="480"/>
      <c r="AS78" s="480"/>
      <c r="AT78" s="480"/>
      <c r="AU78" s="480"/>
      <c r="AV78" s="480"/>
      <c r="AW78" s="480"/>
      <c r="AX78" s="480"/>
      <c r="AY78" s="480"/>
      <c r="AZ78" s="480"/>
      <c r="BA78" s="480"/>
      <c r="BB78" s="480"/>
      <c r="BC78" s="480"/>
      <c r="BD78" s="480"/>
      <c r="BE78" s="480"/>
      <c r="BF78" s="480"/>
      <c r="BG78" s="480"/>
      <c r="BH78" s="480"/>
      <c r="BI78" s="480"/>
      <c r="BJ78" s="480"/>
      <c r="BK78" s="480"/>
      <c r="BL78" s="480"/>
      <c r="BM78" s="480"/>
      <c r="BN78" s="480"/>
      <c r="BO78" s="480"/>
      <c r="BP78" s="480"/>
      <c r="BQ78" s="480"/>
      <c r="BR78" s="480"/>
      <c r="BS78" s="480"/>
      <c r="BT78" s="480"/>
      <c r="BU78" s="480"/>
      <c r="BV78" s="480"/>
      <c r="BW78" s="480"/>
      <c r="BX78" s="480"/>
      <c r="BY78" s="480"/>
      <c r="BZ78" s="480"/>
      <c r="CA78" s="480"/>
      <c r="CB78" s="480"/>
      <c r="CC78" s="480"/>
      <c r="CD78" s="480"/>
      <c r="CE78" s="480"/>
      <c r="CF78" s="480"/>
      <c r="CG78" s="480"/>
      <c r="CH78" s="480"/>
      <c r="CI78" s="480"/>
      <c r="CJ78" s="480"/>
      <c r="CK78" s="480"/>
      <c r="CL78" s="480"/>
      <c r="CM78" s="480"/>
      <c r="CN78" s="480"/>
      <c r="CO78" s="480"/>
      <c r="CP78" s="480"/>
      <c r="CQ78" s="480"/>
      <c r="CR78" s="480"/>
      <c r="CS78" s="480"/>
      <c r="CT78" s="480"/>
      <c r="CU78" s="480"/>
      <c r="CV78" s="480"/>
      <c r="CW78" s="480"/>
      <c r="CX78" s="480"/>
      <c r="CY78" s="480"/>
      <c r="CZ78" s="480"/>
      <c r="DA78" s="480"/>
      <c r="DB78" s="480"/>
      <c r="DC78" s="480"/>
      <c r="DD78" s="480"/>
      <c r="DE78" s="480"/>
      <c r="DF78" s="480"/>
      <c r="DG78" s="480"/>
      <c r="DH78" s="480"/>
      <c r="DI78" s="480"/>
      <c r="DJ78" s="480"/>
      <c r="DK78" s="480"/>
      <c r="DL78" s="480"/>
      <c r="DM78" s="480"/>
      <c r="DN78" s="480"/>
      <c r="DO78" s="480"/>
      <c r="DP78" s="480"/>
      <c r="DQ78" s="480"/>
      <c r="DR78" s="480"/>
      <c r="DS78" s="480"/>
      <c r="DT78" s="480"/>
      <c r="DU78" s="480"/>
      <c r="DV78" s="480"/>
      <c r="DW78" s="480"/>
      <c r="DX78" s="480"/>
      <c r="DY78" s="480"/>
      <c r="DZ78" s="480"/>
      <c r="EA78" s="480"/>
      <c r="EB78" s="480"/>
      <c r="EC78" s="480"/>
      <c r="ED78" s="480"/>
      <c r="EE78" s="480"/>
      <c r="EF78" s="480"/>
      <c r="EG78" s="480"/>
      <c r="EH78" s="480"/>
      <c r="EI78" s="480"/>
      <c r="EJ78" s="480"/>
      <c r="EK78" s="480"/>
      <c r="EL78" s="480"/>
      <c r="EM78" s="480"/>
      <c r="EN78" s="480"/>
      <c r="EO78" s="480"/>
      <c r="EP78" s="480"/>
      <c r="EQ78" s="480"/>
      <c r="ER78" s="480"/>
      <c r="ES78" s="480"/>
      <c r="ET78" s="480"/>
      <c r="EU78" s="480"/>
      <c r="EV78" s="480"/>
      <c r="EW78" s="480"/>
      <c r="EX78" s="480"/>
      <c r="EY78" s="480"/>
      <c r="EZ78" s="480"/>
      <c r="FA78" s="480"/>
      <c r="FB78" s="480"/>
      <c r="FC78" s="480"/>
      <c r="FD78" s="480"/>
      <c r="FE78" s="480"/>
      <c r="FF78" s="480"/>
      <c r="FG78" s="480"/>
      <c r="FH78" s="480"/>
      <c r="FI78" s="480"/>
      <c r="FJ78" s="480"/>
      <c r="FK78" s="480"/>
      <c r="FL78" s="480"/>
      <c r="FM78" s="480"/>
      <c r="FN78" s="480"/>
      <c r="FO78" s="480"/>
      <c r="FP78" s="480"/>
      <c r="FQ78" s="480"/>
      <c r="FR78" s="480"/>
      <c r="FS78" s="480"/>
      <c r="FT78" s="480"/>
      <c r="FU78" s="480"/>
      <c r="FV78" s="480"/>
      <c r="FW78" s="480"/>
      <c r="FX78" s="480"/>
      <c r="FY78" s="480"/>
      <c r="FZ78" s="480"/>
      <c r="GA78" s="480"/>
      <c r="GB78" s="480"/>
      <c r="GC78" s="480"/>
      <c r="GD78" s="480"/>
      <c r="GE78" s="480"/>
      <c r="GF78" s="480"/>
      <c r="GG78" s="480"/>
      <c r="GH78" s="480"/>
      <c r="GI78" s="480"/>
      <c r="GJ78" s="480"/>
      <c r="GK78" s="480"/>
      <c r="GL78" s="480"/>
      <c r="GM78" s="480"/>
      <c r="GN78" s="480"/>
      <c r="GO78" s="480"/>
      <c r="GP78" s="480"/>
      <c r="GQ78" s="480"/>
      <c r="GR78" s="480"/>
      <c r="GS78" s="480"/>
      <c r="GT78" s="480"/>
      <c r="GU78" s="480"/>
      <c r="GV78" s="480"/>
      <c r="GW78" s="480"/>
      <c r="GX78" s="480"/>
      <c r="GY78" s="480"/>
      <c r="GZ78" s="480"/>
      <c r="HA78" s="480"/>
      <c r="HB78" s="480"/>
      <c r="HC78" s="480"/>
      <c r="HD78" s="480"/>
      <c r="HE78" s="480"/>
      <c r="HF78" s="480"/>
      <c r="HG78" s="480"/>
      <c r="HH78" s="480"/>
      <c r="HI78" s="480"/>
      <c r="HJ78" s="480"/>
      <c r="HK78" s="480"/>
      <c r="HL78" s="480"/>
      <c r="HM78" s="480"/>
      <c r="HN78" s="480"/>
      <c r="HO78" s="480"/>
      <c r="HP78" s="480"/>
      <c r="HQ78" s="480"/>
      <c r="HR78" s="480"/>
      <c r="HS78" s="480"/>
      <c r="HT78" s="480"/>
      <c r="HU78" s="480"/>
      <c r="HV78" s="480"/>
      <c r="HW78" s="480"/>
      <c r="HX78" s="480"/>
      <c r="HY78" s="480"/>
      <c r="HZ78" s="480"/>
      <c r="IA78" s="480"/>
      <c r="IB78" s="480"/>
      <c r="IC78" s="480"/>
      <c r="ID78" s="480"/>
      <c r="IE78" s="480"/>
      <c r="IF78" s="480"/>
      <c r="IG78" s="480"/>
      <c r="IH78" s="480"/>
      <c r="II78" s="480"/>
    </row>
    <row r="79" spans="2:243" s="468" customFormat="1" ht="15.75" customHeight="1">
      <c r="B79" s="523" t="s">
        <v>0</v>
      </c>
      <c r="C79" s="533" t="s">
        <v>0</v>
      </c>
      <c r="D79" s="533" t="s">
        <v>0</v>
      </c>
      <c r="E79" s="521" t="s">
        <v>0</v>
      </c>
      <c r="F79" s="523" t="s">
        <v>0</v>
      </c>
      <c r="G79" s="533" t="s">
        <v>0</v>
      </c>
      <c r="H79" s="533" t="s">
        <v>0</v>
      </c>
      <c r="I79" s="521" t="s">
        <v>0</v>
      </c>
      <c r="J79" s="522" t="s">
        <v>0</v>
      </c>
      <c r="K79" s="523" t="s">
        <v>0</v>
      </c>
      <c r="L79" s="524" t="s">
        <v>35</v>
      </c>
      <c r="M79" s="524" t="s">
        <v>0</v>
      </c>
      <c r="N79" s="525" t="s">
        <v>0</v>
      </c>
      <c r="O79" s="562" t="s">
        <v>36</v>
      </c>
      <c r="P79" s="635">
        <f>'[1]2013 EKLEME YAP.TALEP ED.'!P279</f>
        <v>6000</v>
      </c>
      <c r="Q79" s="635">
        <f>'[1]2013 EKLEME YAP.TALEP ED.'!U279</f>
        <v>180000</v>
      </c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0"/>
      <c r="AI79" s="480"/>
      <c r="AJ79" s="480"/>
      <c r="AK79" s="480"/>
      <c r="AL79" s="480"/>
      <c r="AM79" s="480"/>
      <c r="AN79" s="480"/>
      <c r="AO79" s="480"/>
      <c r="AP79" s="480"/>
      <c r="AQ79" s="480"/>
      <c r="AR79" s="480"/>
      <c r="AS79" s="480"/>
      <c r="AT79" s="480"/>
      <c r="AU79" s="480"/>
      <c r="AV79" s="480"/>
      <c r="AW79" s="480"/>
      <c r="AX79" s="480"/>
      <c r="AY79" s="480"/>
      <c r="AZ79" s="480"/>
      <c r="BA79" s="480"/>
      <c r="BB79" s="480"/>
      <c r="BC79" s="480"/>
      <c r="BD79" s="480"/>
      <c r="BE79" s="480"/>
      <c r="BF79" s="480"/>
      <c r="BG79" s="480"/>
      <c r="BH79" s="480"/>
      <c r="BI79" s="480"/>
      <c r="BJ79" s="480"/>
      <c r="BK79" s="480"/>
      <c r="BL79" s="480"/>
      <c r="BM79" s="480"/>
      <c r="BN79" s="480"/>
      <c r="BO79" s="480"/>
      <c r="BP79" s="480"/>
      <c r="BQ79" s="480"/>
      <c r="BR79" s="480"/>
      <c r="BS79" s="480"/>
      <c r="BT79" s="480"/>
      <c r="BU79" s="480"/>
      <c r="BV79" s="480"/>
      <c r="BW79" s="480"/>
      <c r="BX79" s="480"/>
      <c r="BY79" s="480"/>
      <c r="BZ79" s="480"/>
      <c r="CA79" s="480"/>
      <c r="CB79" s="480"/>
      <c r="CC79" s="480"/>
      <c r="CD79" s="480"/>
      <c r="CE79" s="480"/>
      <c r="CF79" s="480"/>
      <c r="CG79" s="480"/>
      <c r="CH79" s="480"/>
      <c r="CI79" s="480"/>
      <c r="CJ79" s="480"/>
      <c r="CK79" s="480"/>
      <c r="CL79" s="480"/>
      <c r="CM79" s="480"/>
      <c r="CN79" s="480"/>
      <c r="CO79" s="480"/>
      <c r="CP79" s="480"/>
      <c r="CQ79" s="480"/>
      <c r="CR79" s="480"/>
      <c r="CS79" s="480"/>
      <c r="CT79" s="480"/>
      <c r="CU79" s="480"/>
      <c r="CV79" s="480"/>
      <c r="CW79" s="480"/>
      <c r="CX79" s="480"/>
      <c r="CY79" s="480"/>
      <c r="CZ79" s="480"/>
      <c r="DA79" s="480"/>
      <c r="DB79" s="480"/>
      <c r="DC79" s="480"/>
      <c r="DD79" s="480"/>
      <c r="DE79" s="480"/>
      <c r="DF79" s="480"/>
      <c r="DG79" s="480"/>
      <c r="DH79" s="480"/>
      <c r="DI79" s="480"/>
      <c r="DJ79" s="480"/>
      <c r="DK79" s="480"/>
      <c r="DL79" s="480"/>
      <c r="DM79" s="480"/>
      <c r="DN79" s="480"/>
      <c r="DO79" s="480"/>
      <c r="DP79" s="480"/>
      <c r="DQ79" s="480"/>
      <c r="DR79" s="480"/>
      <c r="DS79" s="480"/>
      <c r="DT79" s="480"/>
      <c r="DU79" s="480"/>
      <c r="DV79" s="480"/>
      <c r="DW79" s="480"/>
      <c r="DX79" s="480"/>
      <c r="DY79" s="480"/>
      <c r="DZ79" s="480"/>
      <c r="EA79" s="480"/>
      <c r="EB79" s="480"/>
      <c r="EC79" s="480"/>
      <c r="ED79" s="480"/>
      <c r="EE79" s="480"/>
      <c r="EF79" s="480"/>
      <c r="EG79" s="480"/>
      <c r="EH79" s="480"/>
      <c r="EI79" s="480"/>
      <c r="EJ79" s="480"/>
      <c r="EK79" s="480"/>
      <c r="EL79" s="480"/>
      <c r="EM79" s="480"/>
      <c r="EN79" s="480"/>
      <c r="EO79" s="480"/>
      <c r="EP79" s="480"/>
      <c r="EQ79" s="480"/>
      <c r="ER79" s="480"/>
      <c r="ES79" s="480"/>
      <c r="ET79" s="480"/>
      <c r="EU79" s="480"/>
      <c r="EV79" s="480"/>
      <c r="EW79" s="480"/>
      <c r="EX79" s="480"/>
      <c r="EY79" s="480"/>
      <c r="EZ79" s="480"/>
      <c r="FA79" s="480"/>
      <c r="FB79" s="480"/>
      <c r="FC79" s="480"/>
      <c r="FD79" s="480"/>
      <c r="FE79" s="480"/>
      <c r="FF79" s="480"/>
      <c r="FG79" s="480"/>
      <c r="FH79" s="480"/>
      <c r="FI79" s="480"/>
      <c r="FJ79" s="480"/>
      <c r="FK79" s="480"/>
      <c r="FL79" s="480"/>
      <c r="FM79" s="480"/>
      <c r="FN79" s="480"/>
      <c r="FO79" s="480"/>
      <c r="FP79" s="480"/>
      <c r="FQ79" s="480"/>
      <c r="FR79" s="480"/>
      <c r="FS79" s="480"/>
      <c r="FT79" s="480"/>
      <c r="FU79" s="480"/>
      <c r="FV79" s="480"/>
      <c r="FW79" s="480"/>
      <c r="FX79" s="480"/>
      <c r="FY79" s="480"/>
      <c r="FZ79" s="480"/>
      <c r="GA79" s="480"/>
      <c r="GB79" s="480"/>
      <c r="GC79" s="480"/>
      <c r="GD79" s="480"/>
      <c r="GE79" s="480"/>
      <c r="GF79" s="480"/>
      <c r="GG79" s="480"/>
      <c r="GH79" s="480"/>
      <c r="GI79" s="480"/>
      <c r="GJ79" s="480"/>
      <c r="GK79" s="480"/>
      <c r="GL79" s="480"/>
      <c r="GM79" s="480"/>
      <c r="GN79" s="480"/>
      <c r="GO79" s="480"/>
      <c r="GP79" s="480"/>
      <c r="GQ79" s="480"/>
      <c r="GR79" s="480"/>
      <c r="GS79" s="480"/>
      <c r="GT79" s="480"/>
      <c r="GU79" s="480"/>
      <c r="GV79" s="480"/>
      <c r="GW79" s="480"/>
      <c r="GX79" s="480"/>
      <c r="GY79" s="480"/>
      <c r="GZ79" s="480"/>
      <c r="HA79" s="480"/>
      <c r="HB79" s="480"/>
      <c r="HC79" s="480"/>
      <c r="HD79" s="480"/>
      <c r="HE79" s="480"/>
      <c r="HF79" s="480"/>
      <c r="HG79" s="480"/>
      <c r="HH79" s="480"/>
      <c r="HI79" s="480"/>
      <c r="HJ79" s="480"/>
      <c r="HK79" s="480"/>
      <c r="HL79" s="480"/>
      <c r="HM79" s="480"/>
      <c r="HN79" s="480"/>
      <c r="HO79" s="480"/>
      <c r="HP79" s="480"/>
      <c r="HQ79" s="480"/>
      <c r="HR79" s="480"/>
      <c r="HS79" s="480"/>
      <c r="HT79" s="480"/>
      <c r="HU79" s="480"/>
      <c r="HV79" s="480"/>
      <c r="HW79" s="480"/>
      <c r="HX79" s="480"/>
      <c r="HY79" s="480"/>
      <c r="HZ79" s="480"/>
      <c r="IA79" s="480"/>
      <c r="IB79" s="480"/>
      <c r="IC79" s="480"/>
      <c r="ID79" s="480"/>
      <c r="IE79" s="480"/>
      <c r="IF79" s="480"/>
      <c r="IG79" s="480"/>
      <c r="IH79" s="480"/>
      <c r="II79" s="480"/>
    </row>
    <row r="80" spans="2:243" s="468" customFormat="1" ht="15.75" customHeight="1">
      <c r="B80" s="523"/>
      <c r="C80" s="533"/>
      <c r="D80" s="533"/>
      <c r="E80" s="521"/>
      <c r="F80" s="523"/>
      <c r="G80" s="533"/>
      <c r="H80" s="533"/>
      <c r="I80" s="521"/>
      <c r="J80" s="522"/>
      <c r="K80" s="523"/>
      <c r="L80" s="524" t="s">
        <v>38</v>
      </c>
      <c r="M80" s="524" t="s">
        <v>0</v>
      </c>
      <c r="N80" s="525" t="s">
        <v>0</v>
      </c>
      <c r="O80" s="562" t="s">
        <v>39</v>
      </c>
      <c r="P80" s="635">
        <f>'[1]2013 EKLEME YAP.TALEP ED.'!P280</f>
        <v>2000</v>
      </c>
      <c r="Q80" s="635">
        <f>'[1]2013 EKLEME YAP.TALEP ED.'!U280</f>
        <v>200000</v>
      </c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0"/>
      <c r="BR80" s="480"/>
      <c r="BS80" s="480"/>
      <c r="BT80" s="480"/>
      <c r="BU80" s="480"/>
      <c r="BV80" s="480"/>
      <c r="BW80" s="480"/>
      <c r="BX80" s="480"/>
      <c r="BY80" s="480"/>
      <c r="BZ80" s="480"/>
      <c r="CA80" s="480"/>
      <c r="CB80" s="480"/>
      <c r="CC80" s="480"/>
      <c r="CD80" s="480"/>
      <c r="CE80" s="480"/>
      <c r="CF80" s="480"/>
      <c r="CG80" s="480"/>
      <c r="CH80" s="480"/>
      <c r="CI80" s="480"/>
      <c r="CJ80" s="480"/>
      <c r="CK80" s="480"/>
      <c r="CL80" s="480"/>
      <c r="CM80" s="480"/>
      <c r="CN80" s="480"/>
      <c r="CO80" s="480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0"/>
      <c r="DB80" s="480"/>
      <c r="DC80" s="480"/>
      <c r="DD80" s="480"/>
      <c r="DE80" s="480"/>
      <c r="DF80" s="480"/>
      <c r="DG80" s="480"/>
      <c r="DH80" s="480"/>
      <c r="DI80" s="480"/>
      <c r="DJ80" s="480"/>
      <c r="DK80" s="480"/>
      <c r="DL80" s="480"/>
      <c r="DM80" s="480"/>
      <c r="DN80" s="480"/>
      <c r="DO80" s="480"/>
      <c r="DP80" s="480"/>
      <c r="DQ80" s="480"/>
      <c r="DR80" s="480"/>
      <c r="DS80" s="480"/>
      <c r="DT80" s="480"/>
      <c r="DU80" s="480"/>
      <c r="DV80" s="480"/>
      <c r="DW80" s="480"/>
      <c r="DX80" s="480"/>
      <c r="DY80" s="480"/>
      <c r="DZ80" s="480"/>
      <c r="EA80" s="480"/>
      <c r="EB80" s="480"/>
      <c r="EC80" s="480"/>
      <c r="ED80" s="480"/>
      <c r="EE80" s="480"/>
      <c r="EF80" s="480"/>
      <c r="EG80" s="480"/>
      <c r="EH80" s="480"/>
      <c r="EI80" s="480"/>
      <c r="EJ80" s="480"/>
      <c r="EK80" s="480"/>
      <c r="EL80" s="480"/>
      <c r="EM80" s="480"/>
      <c r="EN80" s="480"/>
      <c r="EO80" s="480"/>
      <c r="EP80" s="480"/>
      <c r="EQ80" s="480"/>
      <c r="ER80" s="480"/>
      <c r="ES80" s="480"/>
      <c r="ET80" s="480"/>
      <c r="EU80" s="480"/>
      <c r="EV80" s="480"/>
      <c r="EW80" s="480"/>
      <c r="EX80" s="480"/>
      <c r="EY80" s="480"/>
      <c r="EZ80" s="480"/>
      <c r="FA80" s="480"/>
      <c r="FB80" s="480"/>
      <c r="FC80" s="480"/>
      <c r="FD80" s="480"/>
      <c r="FE80" s="480"/>
      <c r="FF80" s="480"/>
      <c r="FG80" s="480"/>
      <c r="FH80" s="480"/>
      <c r="FI80" s="480"/>
      <c r="FJ80" s="480"/>
      <c r="FK80" s="480"/>
      <c r="FL80" s="480"/>
      <c r="FM80" s="480"/>
      <c r="FN80" s="480"/>
      <c r="FO80" s="480"/>
      <c r="FP80" s="480"/>
      <c r="FQ80" s="480"/>
      <c r="FR80" s="480"/>
      <c r="FS80" s="480"/>
      <c r="FT80" s="480"/>
      <c r="FU80" s="480"/>
      <c r="FV80" s="480"/>
      <c r="FW80" s="480"/>
      <c r="FX80" s="480"/>
      <c r="FY80" s="480"/>
      <c r="FZ80" s="480"/>
      <c r="GA80" s="480"/>
      <c r="GB80" s="480"/>
      <c r="GC80" s="480"/>
      <c r="GD80" s="480"/>
      <c r="GE80" s="480"/>
      <c r="GF80" s="480"/>
      <c r="GG80" s="480"/>
      <c r="GH80" s="480"/>
      <c r="GI80" s="480"/>
      <c r="GJ80" s="480"/>
      <c r="GK80" s="480"/>
      <c r="GL80" s="480"/>
      <c r="GM80" s="480"/>
      <c r="GN80" s="480"/>
      <c r="GO80" s="480"/>
      <c r="GP80" s="480"/>
      <c r="GQ80" s="480"/>
      <c r="GR80" s="480"/>
      <c r="GS80" s="480"/>
      <c r="GT80" s="480"/>
      <c r="GU80" s="480"/>
      <c r="GV80" s="480"/>
      <c r="GW80" s="480"/>
      <c r="GX80" s="480"/>
      <c r="GY80" s="480"/>
      <c r="GZ80" s="480"/>
      <c r="HA80" s="480"/>
      <c r="HB80" s="480"/>
      <c r="HC80" s="480"/>
      <c r="HD80" s="480"/>
      <c r="HE80" s="480"/>
      <c r="HF80" s="480"/>
      <c r="HG80" s="480"/>
      <c r="HH80" s="480"/>
      <c r="HI80" s="480"/>
      <c r="HJ80" s="480"/>
      <c r="HK80" s="480"/>
      <c r="HL80" s="480"/>
      <c r="HM80" s="480"/>
      <c r="HN80" s="480"/>
      <c r="HO80" s="480"/>
      <c r="HP80" s="480"/>
      <c r="HQ80" s="480"/>
      <c r="HR80" s="480"/>
      <c r="HS80" s="480"/>
      <c r="HT80" s="480"/>
      <c r="HU80" s="480"/>
      <c r="HV80" s="480"/>
      <c r="HW80" s="480"/>
      <c r="HX80" s="480"/>
      <c r="HY80" s="480"/>
      <c r="HZ80" s="480"/>
      <c r="IA80" s="480"/>
      <c r="IB80" s="480"/>
      <c r="IC80" s="480"/>
      <c r="ID80" s="480"/>
      <c r="IE80" s="480"/>
      <c r="IF80" s="480"/>
      <c r="IG80" s="480"/>
      <c r="IH80" s="480"/>
      <c r="II80" s="480"/>
    </row>
    <row r="81" spans="2:243" s="468" customFormat="1" ht="14.25" customHeight="1">
      <c r="B81" s="523"/>
      <c r="C81" s="533"/>
      <c r="D81" s="533"/>
      <c r="E81" s="521"/>
      <c r="F81" s="523"/>
      <c r="G81" s="533"/>
      <c r="H81" s="533"/>
      <c r="I81" s="521"/>
      <c r="J81" s="522"/>
      <c r="K81" s="523"/>
      <c r="L81" s="524" t="s">
        <v>19</v>
      </c>
      <c r="M81" s="524" t="s">
        <v>0</v>
      </c>
      <c r="N81" s="525" t="s">
        <v>0</v>
      </c>
      <c r="O81" s="562" t="s">
        <v>51</v>
      </c>
      <c r="P81" s="635">
        <f>'[1]2013 EKLEME YAP.TALEP ED.'!P281</f>
        <v>5000</v>
      </c>
      <c r="Q81" s="635">
        <f>'[1]2013 EKLEME YAP.TALEP ED.'!U281</f>
        <v>170000</v>
      </c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  <c r="AC81" s="480"/>
      <c r="AD81" s="480"/>
      <c r="AE81" s="480"/>
      <c r="AF81" s="480"/>
      <c r="AG81" s="480"/>
      <c r="AH81" s="480"/>
      <c r="AI81" s="480"/>
      <c r="AJ81" s="480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480"/>
      <c r="BC81" s="480"/>
      <c r="BD81" s="480"/>
      <c r="BE81" s="480"/>
      <c r="BF81" s="480"/>
      <c r="BG81" s="480"/>
      <c r="BH81" s="480"/>
      <c r="BI81" s="480"/>
      <c r="BJ81" s="480"/>
      <c r="BK81" s="480"/>
      <c r="BL81" s="480"/>
      <c r="BM81" s="480"/>
      <c r="BN81" s="480"/>
      <c r="BO81" s="480"/>
      <c r="BP81" s="480"/>
      <c r="BQ81" s="480"/>
      <c r="BR81" s="480"/>
      <c r="BS81" s="480"/>
      <c r="BT81" s="480"/>
      <c r="BU81" s="480"/>
      <c r="BV81" s="480"/>
      <c r="BW81" s="480"/>
      <c r="BX81" s="480"/>
      <c r="BY81" s="480"/>
      <c r="BZ81" s="480"/>
      <c r="CA81" s="480"/>
      <c r="CB81" s="480"/>
      <c r="CC81" s="480"/>
      <c r="CD81" s="480"/>
      <c r="CE81" s="480"/>
      <c r="CF81" s="480"/>
      <c r="CG81" s="480"/>
      <c r="CH81" s="480"/>
      <c r="CI81" s="480"/>
      <c r="CJ81" s="480"/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  <c r="DB81" s="480"/>
      <c r="DC81" s="480"/>
      <c r="DD81" s="480"/>
      <c r="DE81" s="480"/>
      <c r="DF81" s="480"/>
      <c r="DG81" s="480"/>
      <c r="DH81" s="480"/>
      <c r="DI81" s="480"/>
      <c r="DJ81" s="480"/>
      <c r="DK81" s="480"/>
      <c r="DL81" s="480"/>
      <c r="DM81" s="480"/>
      <c r="DN81" s="480"/>
      <c r="DO81" s="480"/>
      <c r="DP81" s="480"/>
      <c r="DQ81" s="480"/>
      <c r="DR81" s="480"/>
      <c r="DS81" s="480"/>
      <c r="DT81" s="480"/>
      <c r="DU81" s="480"/>
      <c r="DV81" s="480"/>
      <c r="DW81" s="480"/>
      <c r="DX81" s="480"/>
      <c r="DY81" s="480"/>
      <c r="DZ81" s="480"/>
      <c r="EA81" s="480"/>
      <c r="EB81" s="480"/>
      <c r="EC81" s="480"/>
      <c r="ED81" s="480"/>
      <c r="EE81" s="480"/>
      <c r="EF81" s="480"/>
      <c r="EG81" s="480"/>
      <c r="EH81" s="480"/>
      <c r="EI81" s="480"/>
      <c r="EJ81" s="480"/>
      <c r="EK81" s="480"/>
      <c r="EL81" s="480"/>
      <c r="EM81" s="480"/>
      <c r="EN81" s="480"/>
      <c r="EO81" s="480"/>
      <c r="EP81" s="480"/>
      <c r="EQ81" s="480"/>
      <c r="ER81" s="480"/>
      <c r="ES81" s="480"/>
      <c r="ET81" s="480"/>
      <c r="EU81" s="480"/>
      <c r="EV81" s="480"/>
      <c r="EW81" s="480"/>
      <c r="EX81" s="480"/>
      <c r="EY81" s="480"/>
      <c r="EZ81" s="480"/>
      <c r="FA81" s="480"/>
      <c r="FB81" s="480"/>
      <c r="FC81" s="480"/>
      <c r="FD81" s="480"/>
      <c r="FE81" s="480"/>
      <c r="FF81" s="480"/>
      <c r="FG81" s="480"/>
      <c r="FH81" s="480"/>
      <c r="FI81" s="480"/>
      <c r="FJ81" s="480"/>
      <c r="FK81" s="480"/>
      <c r="FL81" s="480"/>
      <c r="FM81" s="480"/>
      <c r="FN81" s="480"/>
      <c r="FO81" s="480"/>
      <c r="FP81" s="480"/>
      <c r="FQ81" s="480"/>
      <c r="FR81" s="480"/>
      <c r="FS81" s="480"/>
      <c r="FT81" s="480"/>
      <c r="FU81" s="480"/>
      <c r="FV81" s="480"/>
      <c r="FW81" s="480"/>
      <c r="FX81" s="480"/>
      <c r="FY81" s="480"/>
      <c r="FZ81" s="480"/>
      <c r="GA81" s="480"/>
      <c r="GB81" s="480"/>
      <c r="GC81" s="480"/>
      <c r="GD81" s="480"/>
      <c r="GE81" s="480"/>
      <c r="GF81" s="480"/>
      <c r="GG81" s="480"/>
      <c r="GH81" s="480"/>
      <c r="GI81" s="480"/>
      <c r="GJ81" s="480"/>
      <c r="GK81" s="480"/>
      <c r="GL81" s="480"/>
      <c r="GM81" s="480"/>
      <c r="GN81" s="480"/>
      <c r="GO81" s="480"/>
      <c r="GP81" s="480"/>
      <c r="GQ81" s="480"/>
      <c r="GR81" s="480"/>
      <c r="GS81" s="480"/>
      <c r="GT81" s="480"/>
      <c r="GU81" s="480"/>
      <c r="GV81" s="480"/>
      <c r="GW81" s="480"/>
      <c r="GX81" s="480"/>
      <c r="GY81" s="480"/>
      <c r="GZ81" s="480"/>
      <c r="HA81" s="480"/>
      <c r="HB81" s="480"/>
      <c r="HC81" s="480"/>
      <c r="HD81" s="480"/>
      <c r="HE81" s="480"/>
      <c r="HF81" s="480"/>
      <c r="HG81" s="480"/>
      <c r="HH81" s="480"/>
      <c r="HI81" s="480"/>
      <c r="HJ81" s="480"/>
      <c r="HK81" s="480"/>
      <c r="HL81" s="480"/>
      <c r="HM81" s="480"/>
      <c r="HN81" s="480"/>
      <c r="HO81" s="480"/>
      <c r="HP81" s="480"/>
      <c r="HQ81" s="480"/>
      <c r="HR81" s="480"/>
      <c r="HS81" s="480"/>
      <c r="HT81" s="480"/>
      <c r="HU81" s="480"/>
      <c r="HV81" s="480"/>
      <c r="HW81" s="480"/>
      <c r="HX81" s="480"/>
      <c r="HY81" s="480"/>
      <c r="HZ81" s="480"/>
      <c r="IA81" s="480"/>
      <c r="IB81" s="480"/>
      <c r="IC81" s="480"/>
      <c r="ID81" s="480"/>
      <c r="IE81" s="480"/>
      <c r="IF81" s="480"/>
      <c r="IG81" s="480"/>
      <c r="IH81" s="480"/>
      <c r="II81" s="480"/>
    </row>
    <row r="82" spans="2:243" s="468" customFormat="1" ht="1.5" customHeight="1" hidden="1">
      <c r="B82" s="552" t="s">
        <v>0</v>
      </c>
      <c r="C82" s="553" t="s">
        <v>0</v>
      </c>
      <c r="D82" s="553" t="s">
        <v>0</v>
      </c>
      <c r="E82" s="510" t="s">
        <v>0</v>
      </c>
      <c r="F82" s="552" t="s">
        <v>0</v>
      </c>
      <c r="G82" s="553" t="s">
        <v>0</v>
      </c>
      <c r="H82" s="553" t="s">
        <v>0</v>
      </c>
      <c r="I82" s="510" t="s">
        <v>0</v>
      </c>
      <c r="J82" s="511" t="s">
        <v>0</v>
      </c>
      <c r="K82" s="512" t="s">
        <v>40</v>
      </c>
      <c r="L82" s="513" t="s">
        <v>0</v>
      </c>
      <c r="M82" s="513" t="s">
        <v>0</v>
      </c>
      <c r="N82" s="514" t="s">
        <v>0</v>
      </c>
      <c r="O82" s="555" t="s">
        <v>41</v>
      </c>
      <c r="P82" s="633">
        <f>P83+P84+P85</f>
        <v>0</v>
      </c>
      <c r="Q82" s="634">
        <f>Q83+Q84+Q85</f>
        <v>0</v>
      </c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0"/>
      <c r="AL82" s="480"/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0"/>
      <c r="BR82" s="480"/>
      <c r="BS82" s="480"/>
      <c r="BT82" s="480"/>
      <c r="BU82" s="480"/>
      <c r="BV82" s="480"/>
      <c r="BW82" s="480"/>
      <c r="BX82" s="480"/>
      <c r="BY82" s="480"/>
      <c r="BZ82" s="480"/>
      <c r="CA82" s="480"/>
      <c r="CB82" s="480"/>
      <c r="CC82" s="480"/>
      <c r="CD82" s="480"/>
      <c r="CE82" s="480"/>
      <c r="CF82" s="480"/>
      <c r="CG82" s="480"/>
      <c r="CH82" s="480"/>
      <c r="CI82" s="480"/>
      <c r="CJ82" s="480"/>
      <c r="CK82" s="480"/>
      <c r="CL82" s="480"/>
      <c r="CM82" s="480"/>
      <c r="CN82" s="480"/>
      <c r="CO82" s="480"/>
      <c r="CP82" s="480"/>
      <c r="CQ82" s="480"/>
      <c r="CR82" s="480"/>
      <c r="CS82" s="480"/>
      <c r="CT82" s="480"/>
      <c r="CU82" s="480"/>
      <c r="CV82" s="480"/>
      <c r="CW82" s="480"/>
      <c r="CX82" s="480"/>
      <c r="CY82" s="480"/>
      <c r="CZ82" s="480"/>
      <c r="DA82" s="480"/>
      <c r="DB82" s="480"/>
      <c r="DC82" s="480"/>
      <c r="DD82" s="480"/>
      <c r="DE82" s="480"/>
      <c r="DF82" s="480"/>
      <c r="DG82" s="480"/>
      <c r="DH82" s="480"/>
      <c r="DI82" s="480"/>
      <c r="DJ82" s="480"/>
      <c r="DK82" s="480"/>
      <c r="DL82" s="480"/>
      <c r="DM82" s="480"/>
      <c r="DN82" s="480"/>
      <c r="DO82" s="480"/>
      <c r="DP82" s="480"/>
      <c r="DQ82" s="480"/>
      <c r="DR82" s="480"/>
      <c r="DS82" s="480"/>
      <c r="DT82" s="480"/>
      <c r="DU82" s="480"/>
      <c r="DV82" s="480"/>
      <c r="DW82" s="480"/>
      <c r="DX82" s="480"/>
      <c r="DY82" s="480"/>
      <c r="DZ82" s="480"/>
      <c r="EA82" s="480"/>
      <c r="EB82" s="480"/>
      <c r="EC82" s="480"/>
      <c r="ED82" s="480"/>
      <c r="EE82" s="480"/>
      <c r="EF82" s="480"/>
      <c r="EG82" s="480"/>
      <c r="EH82" s="480"/>
      <c r="EI82" s="480"/>
      <c r="EJ82" s="480"/>
      <c r="EK82" s="480"/>
      <c r="EL82" s="480"/>
      <c r="EM82" s="480"/>
      <c r="EN82" s="480"/>
      <c r="EO82" s="480"/>
      <c r="EP82" s="480"/>
      <c r="EQ82" s="480"/>
      <c r="ER82" s="480"/>
      <c r="ES82" s="480"/>
      <c r="ET82" s="480"/>
      <c r="EU82" s="480"/>
      <c r="EV82" s="480"/>
      <c r="EW82" s="480"/>
      <c r="EX82" s="480"/>
      <c r="EY82" s="480"/>
      <c r="EZ82" s="480"/>
      <c r="FA82" s="480"/>
      <c r="FB82" s="480"/>
      <c r="FC82" s="480"/>
      <c r="FD82" s="480"/>
      <c r="FE82" s="480"/>
      <c r="FF82" s="480"/>
      <c r="FG82" s="480"/>
      <c r="FH82" s="480"/>
      <c r="FI82" s="480"/>
      <c r="FJ82" s="480"/>
      <c r="FK82" s="480"/>
      <c r="FL82" s="480"/>
      <c r="FM82" s="480"/>
      <c r="FN82" s="480"/>
      <c r="FO82" s="480"/>
      <c r="FP82" s="480"/>
      <c r="FQ82" s="480"/>
      <c r="FR82" s="480"/>
      <c r="FS82" s="480"/>
      <c r="FT82" s="480"/>
      <c r="FU82" s="480"/>
      <c r="FV82" s="480"/>
      <c r="FW82" s="480"/>
      <c r="FX82" s="480"/>
      <c r="FY82" s="480"/>
      <c r="FZ82" s="480"/>
      <c r="GA82" s="480"/>
      <c r="GB82" s="480"/>
      <c r="GC82" s="480"/>
      <c r="GD82" s="480"/>
      <c r="GE82" s="480"/>
      <c r="GF82" s="480"/>
      <c r="GG82" s="480"/>
      <c r="GH82" s="480"/>
      <c r="GI82" s="480"/>
      <c r="GJ82" s="480"/>
      <c r="GK82" s="480"/>
      <c r="GL82" s="480"/>
      <c r="GM82" s="480"/>
      <c r="GN82" s="480"/>
      <c r="GO82" s="480"/>
      <c r="GP82" s="480"/>
      <c r="GQ82" s="480"/>
      <c r="GR82" s="480"/>
      <c r="GS82" s="480"/>
      <c r="GT82" s="480"/>
      <c r="GU82" s="480"/>
      <c r="GV82" s="480"/>
      <c r="GW82" s="480"/>
      <c r="GX82" s="480"/>
      <c r="GY82" s="480"/>
      <c r="GZ82" s="480"/>
      <c r="HA82" s="480"/>
      <c r="HB82" s="480"/>
      <c r="HC82" s="480"/>
      <c r="HD82" s="480"/>
      <c r="HE82" s="480"/>
      <c r="HF82" s="480"/>
      <c r="HG82" s="480"/>
      <c r="HH82" s="480"/>
      <c r="HI82" s="480"/>
      <c r="HJ82" s="480"/>
      <c r="HK82" s="480"/>
      <c r="HL82" s="480"/>
      <c r="HM82" s="480"/>
      <c r="HN82" s="480"/>
      <c r="HO82" s="480"/>
      <c r="HP82" s="480"/>
      <c r="HQ82" s="480"/>
      <c r="HR82" s="480"/>
      <c r="HS82" s="480"/>
      <c r="HT82" s="480"/>
      <c r="HU82" s="480"/>
      <c r="HV82" s="480"/>
      <c r="HW82" s="480"/>
      <c r="HX82" s="480"/>
      <c r="HY82" s="480"/>
      <c r="HZ82" s="480"/>
      <c r="IA82" s="480"/>
      <c r="IB82" s="480"/>
      <c r="IC82" s="480"/>
      <c r="ID82" s="480"/>
      <c r="IE82" s="480"/>
      <c r="IF82" s="480"/>
      <c r="IG82" s="480"/>
      <c r="IH82" s="480"/>
      <c r="II82" s="480"/>
    </row>
    <row r="83" spans="2:243" s="468" customFormat="1" ht="15.75" customHeight="1" hidden="1">
      <c r="B83" s="523" t="s">
        <v>0</v>
      </c>
      <c r="C83" s="533" t="s">
        <v>0</v>
      </c>
      <c r="D83" s="533" t="s">
        <v>0</v>
      </c>
      <c r="E83" s="521" t="s">
        <v>0</v>
      </c>
      <c r="F83" s="523" t="s">
        <v>0</v>
      </c>
      <c r="G83" s="533" t="s">
        <v>0</v>
      </c>
      <c r="H83" s="533" t="s">
        <v>0</v>
      </c>
      <c r="I83" s="521" t="s">
        <v>0</v>
      </c>
      <c r="J83" s="522" t="s">
        <v>0</v>
      </c>
      <c r="K83" s="523" t="s">
        <v>0</v>
      </c>
      <c r="L83" s="524" t="s">
        <v>26</v>
      </c>
      <c r="M83" s="524" t="s">
        <v>0</v>
      </c>
      <c r="N83" s="525" t="s">
        <v>0</v>
      </c>
      <c r="O83" s="562" t="s">
        <v>42</v>
      </c>
      <c r="P83" s="635"/>
      <c r="Q83" s="635">
        <f>'[1]2013 EKLEME YAP.TALEP ED.'!U283</f>
        <v>0</v>
      </c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0"/>
      <c r="AI83" s="480"/>
      <c r="AJ83" s="480"/>
      <c r="AK83" s="480"/>
      <c r="AL83" s="480"/>
      <c r="AM83" s="480"/>
      <c r="AN83" s="480"/>
      <c r="AO83" s="480"/>
      <c r="AP83" s="480"/>
      <c r="AQ83" s="480"/>
      <c r="AR83" s="480"/>
      <c r="AS83" s="480"/>
      <c r="AT83" s="480"/>
      <c r="AU83" s="480"/>
      <c r="AV83" s="480"/>
      <c r="AW83" s="480"/>
      <c r="AX83" s="480"/>
      <c r="AY83" s="480"/>
      <c r="AZ83" s="480"/>
      <c r="BA83" s="480"/>
      <c r="BB83" s="480"/>
      <c r="BC83" s="480"/>
      <c r="BD83" s="480"/>
      <c r="BE83" s="480"/>
      <c r="BF83" s="480"/>
      <c r="BG83" s="480"/>
      <c r="BH83" s="480"/>
      <c r="BI83" s="480"/>
      <c r="BJ83" s="480"/>
      <c r="BK83" s="480"/>
      <c r="BL83" s="480"/>
      <c r="BM83" s="480"/>
      <c r="BN83" s="480"/>
      <c r="BO83" s="480"/>
      <c r="BP83" s="480"/>
      <c r="BQ83" s="480"/>
      <c r="BR83" s="480"/>
      <c r="BS83" s="480"/>
      <c r="BT83" s="480"/>
      <c r="BU83" s="480"/>
      <c r="BV83" s="480"/>
      <c r="BW83" s="480"/>
      <c r="BX83" s="480"/>
      <c r="BY83" s="480"/>
      <c r="BZ83" s="480"/>
      <c r="CA83" s="480"/>
      <c r="CB83" s="480"/>
      <c r="CC83" s="480"/>
      <c r="CD83" s="480"/>
      <c r="CE83" s="480"/>
      <c r="CF83" s="480"/>
      <c r="CG83" s="480"/>
      <c r="CH83" s="480"/>
      <c r="CI83" s="480"/>
      <c r="CJ83" s="480"/>
      <c r="CK83" s="480"/>
      <c r="CL83" s="480"/>
      <c r="CM83" s="480"/>
      <c r="CN83" s="480"/>
      <c r="CO83" s="480"/>
      <c r="CP83" s="480"/>
      <c r="CQ83" s="480"/>
      <c r="CR83" s="480"/>
      <c r="CS83" s="480"/>
      <c r="CT83" s="480"/>
      <c r="CU83" s="480"/>
      <c r="CV83" s="480"/>
      <c r="CW83" s="480"/>
      <c r="CX83" s="480"/>
      <c r="CY83" s="480"/>
      <c r="CZ83" s="480"/>
      <c r="DA83" s="480"/>
      <c r="DB83" s="480"/>
      <c r="DC83" s="480"/>
      <c r="DD83" s="480"/>
      <c r="DE83" s="480"/>
      <c r="DF83" s="480"/>
      <c r="DG83" s="480"/>
      <c r="DH83" s="480"/>
      <c r="DI83" s="480"/>
      <c r="DJ83" s="480"/>
      <c r="DK83" s="480"/>
      <c r="DL83" s="480"/>
      <c r="DM83" s="480"/>
      <c r="DN83" s="480"/>
      <c r="DO83" s="480"/>
      <c r="DP83" s="480"/>
      <c r="DQ83" s="480"/>
      <c r="DR83" s="480"/>
      <c r="DS83" s="480"/>
      <c r="DT83" s="480"/>
      <c r="DU83" s="480"/>
      <c r="DV83" s="480"/>
      <c r="DW83" s="480"/>
      <c r="DX83" s="480"/>
      <c r="DY83" s="480"/>
      <c r="DZ83" s="480"/>
      <c r="EA83" s="480"/>
      <c r="EB83" s="480"/>
      <c r="EC83" s="480"/>
      <c r="ED83" s="480"/>
      <c r="EE83" s="480"/>
      <c r="EF83" s="480"/>
      <c r="EG83" s="480"/>
      <c r="EH83" s="480"/>
      <c r="EI83" s="480"/>
      <c r="EJ83" s="480"/>
      <c r="EK83" s="480"/>
      <c r="EL83" s="480"/>
      <c r="EM83" s="480"/>
      <c r="EN83" s="480"/>
      <c r="EO83" s="480"/>
      <c r="EP83" s="480"/>
      <c r="EQ83" s="480"/>
      <c r="ER83" s="480"/>
      <c r="ES83" s="480"/>
      <c r="ET83" s="480"/>
      <c r="EU83" s="480"/>
      <c r="EV83" s="480"/>
      <c r="EW83" s="480"/>
      <c r="EX83" s="480"/>
      <c r="EY83" s="480"/>
      <c r="EZ83" s="480"/>
      <c r="FA83" s="480"/>
      <c r="FB83" s="480"/>
      <c r="FC83" s="480"/>
      <c r="FD83" s="480"/>
      <c r="FE83" s="480"/>
      <c r="FF83" s="480"/>
      <c r="FG83" s="480"/>
      <c r="FH83" s="480"/>
      <c r="FI83" s="480"/>
      <c r="FJ83" s="480"/>
      <c r="FK83" s="480"/>
      <c r="FL83" s="480"/>
      <c r="FM83" s="480"/>
      <c r="FN83" s="480"/>
      <c r="FO83" s="480"/>
      <c r="FP83" s="480"/>
      <c r="FQ83" s="480"/>
      <c r="FR83" s="480"/>
      <c r="FS83" s="480"/>
      <c r="FT83" s="480"/>
      <c r="FU83" s="480"/>
      <c r="FV83" s="480"/>
      <c r="FW83" s="480"/>
      <c r="FX83" s="480"/>
      <c r="FY83" s="480"/>
      <c r="FZ83" s="480"/>
      <c r="GA83" s="480"/>
      <c r="GB83" s="480"/>
      <c r="GC83" s="480"/>
      <c r="GD83" s="480"/>
      <c r="GE83" s="480"/>
      <c r="GF83" s="480"/>
      <c r="GG83" s="480"/>
      <c r="GH83" s="480"/>
      <c r="GI83" s="480"/>
      <c r="GJ83" s="480"/>
      <c r="GK83" s="480"/>
      <c r="GL83" s="480"/>
      <c r="GM83" s="480"/>
      <c r="GN83" s="480"/>
      <c r="GO83" s="480"/>
      <c r="GP83" s="480"/>
      <c r="GQ83" s="480"/>
      <c r="GR83" s="480"/>
      <c r="GS83" s="480"/>
      <c r="GT83" s="480"/>
      <c r="GU83" s="480"/>
      <c r="GV83" s="480"/>
      <c r="GW83" s="480"/>
      <c r="GX83" s="480"/>
      <c r="GY83" s="480"/>
      <c r="GZ83" s="480"/>
      <c r="HA83" s="480"/>
      <c r="HB83" s="480"/>
      <c r="HC83" s="480"/>
      <c r="HD83" s="480"/>
      <c r="HE83" s="480"/>
      <c r="HF83" s="480"/>
      <c r="HG83" s="480"/>
      <c r="HH83" s="480"/>
      <c r="HI83" s="480"/>
      <c r="HJ83" s="480"/>
      <c r="HK83" s="480"/>
      <c r="HL83" s="480"/>
      <c r="HM83" s="480"/>
      <c r="HN83" s="480"/>
      <c r="HO83" s="480"/>
      <c r="HP83" s="480"/>
      <c r="HQ83" s="480"/>
      <c r="HR83" s="480"/>
      <c r="HS83" s="480"/>
      <c r="HT83" s="480"/>
      <c r="HU83" s="480"/>
      <c r="HV83" s="480"/>
      <c r="HW83" s="480"/>
      <c r="HX83" s="480"/>
      <c r="HY83" s="480"/>
      <c r="HZ83" s="480"/>
      <c r="IA83" s="480"/>
      <c r="IB83" s="480"/>
      <c r="IC83" s="480"/>
      <c r="ID83" s="480"/>
      <c r="IE83" s="480"/>
      <c r="IF83" s="480"/>
      <c r="IG83" s="480"/>
      <c r="IH83" s="480"/>
      <c r="II83" s="480"/>
    </row>
    <row r="84" spans="2:243" s="468" customFormat="1" ht="15.75" customHeight="1" hidden="1">
      <c r="B84" s="523" t="s">
        <v>0</v>
      </c>
      <c r="C84" s="533" t="s">
        <v>0</v>
      </c>
      <c r="D84" s="533" t="s">
        <v>0</v>
      </c>
      <c r="E84" s="521" t="s">
        <v>0</v>
      </c>
      <c r="F84" s="523" t="s">
        <v>0</v>
      </c>
      <c r="G84" s="533" t="s">
        <v>0</v>
      </c>
      <c r="H84" s="533" t="s">
        <v>0</v>
      </c>
      <c r="I84" s="521" t="s">
        <v>0</v>
      </c>
      <c r="J84" s="522" t="s">
        <v>0</v>
      </c>
      <c r="K84" s="523" t="s">
        <v>0</v>
      </c>
      <c r="L84" s="524" t="s">
        <v>35</v>
      </c>
      <c r="M84" s="524" t="s">
        <v>0</v>
      </c>
      <c r="N84" s="525" t="s">
        <v>0</v>
      </c>
      <c r="O84" s="562" t="s">
        <v>62</v>
      </c>
      <c r="P84" s="635">
        <f>'[1]2013 EKLEME YAP.TALEP ED.'!P284</f>
        <v>0</v>
      </c>
      <c r="Q84" s="635">
        <f>'[1]2013 EKLEME YAP.TALEP ED.'!U284</f>
        <v>0</v>
      </c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480"/>
      <c r="BF84" s="480"/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0"/>
      <c r="BR84" s="480"/>
      <c r="BS84" s="480"/>
      <c r="BT84" s="480"/>
      <c r="BU84" s="480"/>
      <c r="BV84" s="480"/>
      <c r="BW84" s="480"/>
      <c r="BX84" s="480"/>
      <c r="BY84" s="480"/>
      <c r="BZ84" s="480"/>
      <c r="CA84" s="480"/>
      <c r="CB84" s="480"/>
      <c r="CC84" s="480"/>
      <c r="CD84" s="480"/>
      <c r="CE84" s="480"/>
      <c r="CF84" s="480"/>
      <c r="CG84" s="480"/>
      <c r="CH84" s="480"/>
      <c r="CI84" s="480"/>
      <c r="CJ84" s="480"/>
      <c r="CK84" s="480"/>
      <c r="CL84" s="480"/>
      <c r="CM84" s="480"/>
      <c r="CN84" s="480"/>
      <c r="CO84" s="480"/>
      <c r="CP84" s="480"/>
      <c r="CQ84" s="480"/>
      <c r="CR84" s="480"/>
      <c r="CS84" s="480"/>
      <c r="CT84" s="480"/>
      <c r="CU84" s="480"/>
      <c r="CV84" s="480"/>
      <c r="CW84" s="480"/>
      <c r="CX84" s="480"/>
      <c r="CY84" s="480"/>
      <c r="CZ84" s="480"/>
      <c r="DA84" s="480"/>
      <c r="DB84" s="480"/>
      <c r="DC84" s="480"/>
      <c r="DD84" s="480"/>
      <c r="DE84" s="480"/>
      <c r="DF84" s="480"/>
      <c r="DG84" s="480"/>
      <c r="DH84" s="480"/>
      <c r="DI84" s="480"/>
      <c r="DJ84" s="480"/>
      <c r="DK84" s="480"/>
      <c r="DL84" s="480"/>
      <c r="DM84" s="480"/>
      <c r="DN84" s="480"/>
      <c r="DO84" s="480"/>
      <c r="DP84" s="480"/>
      <c r="DQ84" s="480"/>
      <c r="DR84" s="480"/>
      <c r="DS84" s="480"/>
      <c r="DT84" s="480"/>
      <c r="DU84" s="480"/>
      <c r="DV84" s="480"/>
      <c r="DW84" s="480"/>
      <c r="DX84" s="480"/>
      <c r="DY84" s="480"/>
      <c r="DZ84" s="480"/>
      <c r="EA84" s="480"/>
      <c r="EB84" s="480"/>
      <c r="EC84" s="480"/>
      <c r="ED84" s="480"/>
      <c r="EE84" s="480"/>
      <c r="EF84" s="480"/>
      <c r="EG84" s="480"/>
      <c r="EH84" s="480"/>
      <c r="EI84" s="480"/>
      <c r="EJ84" s="480"/>
      <c r="EK84" s="480"/>
      <c r="EL84" s="480"/>
      <c r="EM84" s="480"/>
      <c r="EN84" s="480"/>
      <c r="EO84" s="480"/>
      <c r="EP84" s="480"/>
      <c r="EQ84" s="480"/>
      <c r="ER84" s="480"/>
      <c r="ES84" s="480"/>
      <c r="ET84" s="480"/>
      <c r="EU84" s="480"/>
      <c r="EV84" s="480"/>
      <c r="EW84" s="480"/>
      <c r="EX84" s="480"/>
      <c r="EY84" s="480"/>
      <c r="EZ84" s="480"/>
      <c r="FA84" s="480"/>
      <c r="FB84" s="480"/>
      <c r="FC84" s="480"/>
      <c r="FD84" s="480"/>
      <c r="FE84" s="480"/>
      <c r="FF84" s="480"/>
      <c r="FG84" s="480"/>
      <c r="FH84" s="480"/>
      <c r="FI84" s="480"/>
      <c r="FJ84" s="480"/>
      <c r="FK84" s="480"/>
      <c r="FL84" s="480"/>
      <c r="FM84" s="480"/>
      <c r="FN84" s="480"/>
      <c r="FO84" s="480"/>
      <c r="FP84" s="480"/>
      <c r="FQ84" s="480"/>
      <c r="FR84" s="480"/>
      <c r="FS84" s="480"/>
      <c r="FT84" s="480"/>
      <c r="FU84" s="480"/>
      <c r="FV84" s="480"/>
      <c r="FW84" s="480"/>
      <c r="FX84" s="480"/>
      <c r="FY84" s="480"/>
      <c r="FZ84" s="480"/>
      <c r="GA84" s="480"/>
      <c r="GB84" s="480"/>
      <c r="GC84" s="480"/>
      <c r="GD84" s="480"/>
      <c r="GE84" s="480"/>
      <c r="GF84" s="480"/>
      <c r="GG84" s="480"/>
      <c r="GH84" s="480"/>
      <c r="GI84" s="480"/>
      <c r="GJ84" s="480"/>
      <c r="GK84" s="480"/>
      <c r="GL84" s="480"/>
      <c r="GM84" s="480"/>
      <c r="GN84" s="480"/>
      <c r="GO84" s="480"/>
      <c r="GP84" s="480"/>
      <c r="GQ84" s="480"/>
      <c r="GR84" s="480"/>
      <c r="GS84" s="480"/>
      <c r="GT84" s="480"/>
      <c r="GU84" s="480"/>
      <c r="GV84" s="480"/>
      <c r="GW84" s="480"/>
      <c r="GX84" s="480"/>
      <c r="GY84" s="480"/>
      <c r="GZ84" s="480"/>
      <c r="HA84" s="480"/>
      <c r="HB84" s="480"/>
      <c r="HC84" s="480"/>
      <c r="HD84" s="480"/>
      <c r="HE84" s="480"/>
      <c r="HF84" s="480"/>
      <c r="HG84" s="480"/>
      <c r="HH84" s="480"/>
      <c r="HI84" s="480"/>
      <c r="HJ84" s="480"/>
      <c r="HK84" s="480"/>
      <c r="HL84" s="480"/>
      <c r="HM84" s="480"/>
      <c r="HN84" s="480"/>
      <c r="HO84" s="480"/>
      <c r="HP84" s="480"/>
      <c r="HQ84" s="480"/>
      <c r="HR84" s="480"/>
      <c r="HS84" s="480"/>
      <c r="HT84" s="480"/>
      <c r="HU84" s="480"/>
      <c r="HV84" s="480"/>
      <c r="HW84" s="480"/>
      <c r="HX84" s="480"/>
      <c r="HY84" s="480"/>
      <c r="HZ84" s="480"/>
      <c r="IA84" s="480"/>
      <c r="IB84" s="480"/>
      <c r="IC84" s="480"/>
      <c r="ID84" s="480"/>
      <c r="IE84" s="480"/>
      <c r="IF84" s="480"/>
      <c r="IG84" s="480"/>
      <c r="IH84" s="480"/>
      <c r="II84" s="480"/>
    </row>
    <row r="85" spans="2:243" s="468" customFormat="1" ht="15.75" customHeight="1" hidden="1">
      <c r="B85" s="610" t="s">
        <v>0</v>
      </c>
      <c r="C85" s="611" t="s">
        <v>0</v>
      </c>
      <c r="D85" s="611" t="s">
        <v>0</v>
      </c>
      <c r="E85" s="656" t="s">
        <v>0</v>
      </c>
      <c r="F85" s="610" t="s">
        <v>0</v>
      </c>
      <c r="G85" s="611" t="s">
        <v>0</v>
      </c>
      <c r="H85" s="611" t="s">
        <v>0</v>
      </c>
      <c r="I85" s="656" t="s">
        <v>0</v>
      </c>
      <c r="J85" s="657" t="s">
        <v>0</v>
      </c>
      <c r="K85" s="610" t="s">
        <v>0</v>
      </c>
      <c r="L85" s="612" t="s">
        <v>38</v>
      </c>
      <c r="M85" s="612" t="s">
        <v>0</v>
      </c>
      <c r="N85" s="658" t="s">
        <v>0</v>
      </c>
      <c r="O85" s="659" t="s">
        <v>63</v>
      </c>
      <c r="P85" s="660">
        <f>'[1]2013 EKLEME YAP.TALEP ED.'!P285</f>
        <v>0</v>
      </c>
      <c r="Q85" s="660">
        <f>'[1]2013 EKLEME YAP.TALEP ED.'!U285</f>
        <v>0</v>
      </c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480"/>
      <c r="CD85" s="480"/>
      <c r="CE85" s="480"/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  <c r="CV85" s="480"/>
      <c r="CW85" s="480"/>
      <c r="CX85" s="480"/>
      <c r="CY85" s="480"/>
      <c r="CZ85" s="480"/>
      <c r="DA85" s="480"/>
      <c r="DB85" s="480"/>
      <c r="DC85" s="480"/>
      <c r="DD85" s="480"/>
      <c r="DE85" s="480"/>
      <c r="DF85" s="480"/>
      <c r="DG85" s="480"/>
      <c r="DH85" s="480"/>
      <c r="DI85" s="480"/>
      <c r="DJ85" s="480"/>
      <c r="DK85" s="480"/>
      <c r="DL85" s="480"/>
      <c r="DM85" s="480"/>
      <c r="DN85" s="480"/>
      <c r="DO85" s="480"/>
      <c r="DP85" s="480"/>
      <c r="DQ85" s="480"/>
      <c r="DR85" s="480"/>
      <c r="DS85" s="480"/>
      <c r="DT85" s="480"/>
      <c r="DU85" s="480"/>
      <c r="DV85" s="480"/>
      <c r="DW85" s="480"/>
      <c r="DX85" s="480"/>
      <c r="DY85" s="480"/>
      <c r="DZ85" s="480"/>
      <c r="EA85" s="480"/>
      <c r="EB85" s="480"/>
      <c r="EC85" s="480"/>
      <c r="ED85" s="480"/>
      <c r="EE85" s="480"/>
      <c r="EF85" s="480"/>
      <c r="EG85" s="480"/>
      <c r="EH85" s="480"/>
      <c r="EI85" s="480"/>
      <c r="EJ85" s="480"/>
      <c r="EK85" s="480"/>
      <c r="EL85" s="480"/>
      <c r="EM85" s="480"/>
      <c r="EN85" s="480"/>
      <c r="EO85" s="480"/>
      <c r="EP85" s="480"/>
      <c r="EQ85" s="480"/>
      <c r="ER85" s="480"/>
      <c r="ES85" s="480"/>
      <c r="ET85" s="480"/>
      <c r="EU85" s="480"/>
      <c r="EV85" s="480"/>
      <c r="EW85" s="480"/>
      <c r="EX85" s="480"/>
      <c r="EY85" s="480"/>
      <c r="EZ85" s="480"/>
      <c r="FA85" s="480"/>
      <c r="FB85" s="480"/>
      <c r="FC85" s="480"/>
      <c r="FD85" s="480"/>
      <c r="FE85" s="480"/>
      <c r="FF85" s="480"/>
      <c r="FG85" s="480"/>
      <c r="FH85" s="480"/>
      <c r="FI85" s="480"/>
      <c r="FJ85" s="480"/>
      <c r="FK85" s="480"/>
      <c r="FL85" s="480"/>
      <c r="FM85" s="480"/>
      <c r="FN85" s="480"/>
      <c r="FO85" s="480"/>
      <c r="FP85" s="480"/>
      <c r="FQ85" s="480"/>
      <c r="FR85" s="480"/>
      <c r="FS85" s="480"/>
      <c r="FT85" s="480"/>
      <c r="FU85" s="480"/>
      <c r="FV85" s="480"/>
      <c r="FW85" s="480"/>
      <c r="FX85" s="480"/>
      <c r="FY85" s="480"/>
      <c r="FZ85" s="480"/>
      <c r="GA85" s="480"/>
      <c r="GB85" s="480"/>
      <c r="GC85" s="480"/>
      <c r="GD85" s="480"/>
      <c r="GE85" s="480"/>
      <c r="GF85" s="480"/>
      <c r="GG85" s="480"/>
      <c r="GH85" s="480"/>
      <c r="GI85" s="480"/>
      <c r="GJ85" s="480"/>
      <c r="GK85" s="480"/>
      <c r="GL85" s="480"/>
      <c r="GM85" s="480"/>
      <c r="GN85" s="480"/>
      <c r="GO85" s="480"/>
      <c r="GP85" s="480"/>
      <c r="GQ85" s="480"/>
      <c r="GR85" s="480"/>
      <c r="GS85" s="480"/>
      <c r="GT85" s="480"/>
      <c r="GU85" s="480"/>
      <c r="GV85" s="480"/>
      <c r="GW85" s="480"/>
      <c r="GX85" s="480"/>
      <c r="GY85" s="480"/>
      <c r="GZ85" s="480"/>
      <c r="HA85" s="480"/>
      <c r="HB85" s="480"/>
      <c r="HC85" s="480"/>
      <c r="HD85" s="480"/>
      <c r="HE85" s="480"/>
      <c r="HF85" s="480"/>
      <c r="HG85" s="480"/>
      <c r="HH85" s="480"/>
      <c r="HI85" s="480"/>
      <c r="HJ85" s="480"/>
      <c r="HK85" s="480"/>
      <c r="HL85" s="480"/>
      <c r="HM85" s="480"/>
      <c r="HN85" s="480"/>
      <c r="HO85" s="480"/>
      <c r="HP85" s="480"/>
      <c r="HQ85" s="480"/>
      <c r="HR85" s="480"/>
      <c r="HS85" s="480"/>
      <c r="HT85" s="480"/>
      <c r="HU85" s="480"/>
      <c r="HV85" s="480"/>
      <c r="HW85" s="480"/>
      <c r="HX85" s="480"/>
      <c r="HY85" s="480"/>
      <c r="HZ85" s="480"/>
      <c r="IA85" s="480"/>
      <c r="IB85" s="480"/>
      <c r="IC85" s="480"/>
      <c r="ID85" s="480"/>
      <c r="IE85" s="480"/>
      <c r="IF85" s="480"/>
      <c r="IG85" s="480"/>
      <c r="IH85" s="480"/>
      <c r="II85" s="480"/>
    </row>
    <row r="86" spans="2:243" s="468" customFormat="1" ht="15.75" customHeight="1"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1"/>
      <c r="M86" s="571"/>
      <c r="N86" s="571"/>
      <c r="O86" s="572"/>
      <c r="P86" s="573"/>
      <c r="Q86" s="573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  <c r="DB86" s="480"/>
      <c r="DC86" s="480"/>
      <c r="DD86" s="480"/>
      <c r="DE86" s="480"/>
      <c r="DF86" s="480"/>
      <c r="DG86" s="480"/>
      <c r="DH86" s="480"/>
      <c r="DI86" s="480"/>
      <c r="DJ86" s="480"/>
      <c r="DK86" s="480"/>
      <c r="DL86" s="480"/>
      <c r="DM86" s="480"/>
      <c r="DN86" s="480"/>
      <c r="DO86" s="480"/>
      <c r="DP86" s="480"/>
      <c r="DQ86" s="480"/>
      <c r="DR86" s="480"/>
      <c r="DS86" s="480"/>
      <c r="DT86" s="480"/>
      <c r="DU86" s="480"/>
      <c r="DV86" s="480"/>
      <c r="DW86" s="480"/>
      <c r="DX86" s="480"/>
      <c r="DY86" s="480"/>
      <c r="DZ86" s="480"/>
      <c r="EA86" s="480"/>
      <c r="EB86" s="480"/>
      <c r="EC86" s="480"/>
      <c r="ED86" s="480"/>
      <c r="EE86" s="480"/>
      <c r="EF86" s="480"/>
      <c r="EG86" s="480"/>
      <c r="EH86" s="480"/>
      <c r="EI86" s="480"/>
      <c r="EJ86" s="480"/>
      <c r="EK86" s="480"/>
      <c r="EL86" s="480"/>
      <c r="EM86" s="480"/>
      <c r="EN86" s="480"/>
      <c r="EO86" s="480"/>
      <c r="EP86" s="480"/>
      <c r="EQ86" s="480"/>
      <c r="ER86" s="480"/>
      <c r="ES86" s="480"/>
      <c r="ET86" s="480"/>
      <c r="EU86" s="480"/>
      <c r="EV86" s="480"/>
      <c r="EW86" s="480"/>
      <c r="EX86" s="480"/>
      <c r="EY86" s="480"/>
      <c r="EZ86" s="480"/>
      <c r="FA86" s="480"/>
      <c r="FB86" s="480"/>
      <c r="FC86" s="480"/>
      <c r="FD86" s="480"/>
      <c r="FE86" s="480"/>
      <c r="FF86" s="480"/>
      <c r="FG86" s="480"/>
      <c r="FH86" s="480"/>
      <c r="FI86" s="480"/>
      <c r="FJ86" s="480"/>
      <c r="FK86" s="480"/>
      <c r="FL86" s="480"/>
      <c r="FM86" s="480"/>
      <c r="FN86" s="480"/>
      <c r="FO86" s="480"/>
      <c r="FP86" s="480"/>
      <c r="FQ86" s="480"/>
      <c r="FR86" s="480"/>
      <c r="FS86" s="480"/>
      <c r="FT86" s="480"/>
      <c r="FU86" s="480"/>
      <c r="FV86" s="480"/>
      <c r="FW86" s="480"/>
      <c r="FX86" s="480"/>
      <c r="FY86" s="480"/>
      <c r="FZ86" s="480"/>
      <c r="GA86" s="480"/>
      <c r="GB86" s="480"/>
      <c r="GC86" s="480"/>
      <c r="GD86" s="480"/>
      <c r="GE86" s="480"/>
      <c r="GF86" s="480"/>
      <c r="GG86" s="480"/>
      <c r="GH86" s="480"/>
      <c r="GI86" s="480"/>
      <c r="GJ86" s="480"/>
      <c r="GK86" s="480"/>
      <c r="GL86" s="480"/>
      <c r="GM86" s="480"/>
      <c r="GN86" s="480"/>
      <c r="GO86" s="480"/>
      <c r="GP86" s="480"/>
      <c r="GQ86" s="480"/>
      <c r="GR86" s="480"/>
      <c r="GS86" s="480"/>
      <c r="GT86" s="480"/>
      <c r="GU86" s="480"/>
      <c r="GV86" s="480"/>
      <c r="GW86" s="480"/>
      <c r="GX86" s="480"/>
      <c r="GY86" s="480"/>
      <c r="GZ86" s="480"/>
      <c r="HA86" s="480"/>
      <c r="HB86" s="480"/>
      <c r="HC86" s="480"/>
      <c r="HD86" s="480"/>
      <c r="HE86" s="480"/>
      <c r="HF86" s="480"/>
      <c r="HG86" s="480"/>
      <c r="HH86" s="480"/>
      <c r="HI86" s="480"/>
      <c r="HJ86" s="480"/>
      <c r="HK86" s="480"/>
      <c r="HL86" s="480"/>
      <c r="HM86" s="480"/>
      <c r="HN86" s="480"/>
      <c r="HO86" s="480"/>
      <c r="HP86" s="480"/>
      <c r="HQ86" s="480"/>
      <c r="HR86" s="480"/>
      <c r="HS86" s="480"/>
      <c r="HT86" s="480"/>
      <c r="HU86" s="480"/>
      <c r="HV86" s="480"/>
      <c r="HW86" s="480"/>
      <c r="HX86" s="480"/>
      <c r="HY86" s="480"/>
      <c r="HZ86" s="480"/>
      <c r="IA86" s="480"/>
      <c r="IB86" s="480"/>
      <c r="IC86" s="480"/>
      <c r="ID86" s="480"/>
      <c r="IE86" s="480"/>
      <c r="IF86" s="480"/>
      <c r="IG86" s="480"/>
      <c r="IH86" s="480"/>
      <c r="II86" s="480"/>
    </row>
    <row r="87" spans="2:243" s="468" customFormat="1" ht="15.75" customHeight="1">
      <c r="B87" s="661" t="s">
        <v>13</v>
      </c>
      <c r="C87" s="662" t="s">
        <v>14</v>
      </c>
      <c r="D87" s="662" t="s">
        <v>49</v>
      </c>
      <c r="E87" s="663" t="s">
        <v>130</v>
      </c>
      <c r="F87" s="661" t="s">
        <v>17</v>
      </c>
      <c r="G87" s="662">
        <v>8</v>
      </c>
      <c r="H87" s="662" t="s">
        <v>19</v>
      </c>
      <c r="I87" s="664"/>
      <c r="J87" s="665" t="s">
        <v>0</v>
      </c>
      <c r="K87" s="666" t="s">
        <v>0</v>
      </c>
      <c r="L87" s="667" t="s">
        <v>0</v>
      </c>
      <c r="M87" s="667" t="s">
        <v>0</v>
      </c>
      <c r="N87" s="668" t="s">
        <v>0</v>
      </c>
      <c r="O87" s="669" t="s">
        <v>167</v>
      </c>
      <c r="P87" s="670">
        <f>P88</f>
        <v>870000</v>
      </c>
      <c r="Q87" s="670">
        <f>Q88</f>
        <v>1503389.92</v>
      </c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  <c r="AC87" s="480"/>
      <c r="AD87" s="480"/>
      <c r="AE87" s="480"/>
      <c r="AF87" s="480"/>
      <c r="AG87" s="480"/>
      <c r="AH87" s="480"/>
      <c r="AI87" s="480"/>
      <c r="AJ87" s="480"/>
      <c r="AK87" s="480"/>
      <c r="AL87" s="480"/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W87" s="480"/>
      <c r="AX87" s="480"/>
      <c r="AY87" s="480"/>
      <c r="AZ87" s="480"/>
      <c r="BA87" s="480"/>
      <c r="BB87" s="480"/>
      <c r="BC87" s="480"/>
      <c r="BD87" s="480"/>
      <c r="BE87" s="480"/>
      <c r="BF87" s="480"/>
      <c r="BG87" s="480"/>
      <c r="BH87" s="480"/>
      <c r="BI87" s="480"/>
      <c r="BJ87" s="480"/>
      <c r="BK87" s="480"/>
      <c r="BL87" s="480"/>
      <c r="BM87" s="480"/>
      <c r="BN87" s="480"/>
      <c r="BO87" s="480"/>
      <c r="BP87" s="480"/>
      <c r="BQ87" s="480"/>
      <c r="BR87" s="480"/>
      <c r="BS87" s="480"/>
      <c r="BT87" s="480"/>
      <c r="BU87" s="480"/>
      <c r="BV87" s="480"/>
      <c r="BW87" s="480"/>
      <c r="BX87" s="480"/>
      <c r="BY87" s="480"/>
      <c r="BZ87" s="480"/>
      <c r="CA87" s="480"/>
      <c r="CB87" s="480"/>
      <c r="CC87" s="480"/>
      <c r="CD87" s="480"/>
      <c r="CE87" s="480"/>
      <c r="CF87" s="480"/>
      <c r="CG87" s="480"/>
      <c r="CH87" s="480"/>
      <c r="CI87" s="480"/>
      <c r="CJ87" s="480"/>
      <c r="CK87" s="480"/>
      <c r="CL87" s="480"/>
      <c r="CM87" s="480"/>
      <c r="CN87" s="480"/>
      <c r="CO87" s="480"/>
      <c r="CP87" s="480"/>
      <c r="CQ87" s="480"/>
      <c r="CR87" s="480"/>
      <c r="CS87" s="480"/>
      <c r="CT87" s="480"/>
      <c r="CU87" s="480"/>
      <c r="CV87" s="480"/>
      <c r="CW87" s="480"/>
      <c r="CX87" s="480"/>
      <c r="CY87" s="480"/>
      <c r="CZ87" s="480"/>
      <c r="DA87" s="480"/>
      <c r="DB87" s="480"/>
      <c r="DC87" s="480"/>
      <c r="DD87" s="480"/>
      <c r="DE87" s="480"/>
      <c r="DF87" s="480"/>
      <c r="DG87" s="480"/>
      <c r="DH87" s="480"/>
      <c r="DI87" s="480"/>
      <c r="DJ87" s="480"/>
      <c r="DK87" s="480"/>
      <c r="DL87" s="480"/>
      <c r="DM87" s="480"/>
      <c r="DN87" s="480"/>
      <c r="DO87" s="480"/>
      <c r="DP87" s="480"/>
      <c r="DQ87" s="480"/>
      <c r="DR87" s="480"/>
      <c r="DS87" s="480"/>
      <c r="DT87" s="480"/>
      <c r="DU87" s="480"/>
      <c r="DV87" s="480"/>
      <c r="DW87" s="480"/>
      <c r="DX87" s="480"/>
      <c r="DY87" s="480"/>
      <c r="DZ87" s="480"/>
      <c r="EA87" s="480"/>
      <c r="EB87" s="480"/>
      <c r="EC87" s="480"/>
      <c r="ED87" s="480"/>
      <c r="EE87" s="480"/>
      <c r="EF87" s="480"/>
      <c r="EG87" s="480"/>
      <c r="EH87" s="480"/>
      <c r="EI87" s="480"/>
      <c r="EJ87" s="480"/>
      <c r="EK87" s="480"/>
      <c r="EL87" s="480"/>
      <c r="EM87" s="480"/>
      <c r="EN87" s="480"/>
      <c r="EO87" s="480"/>
      <c r="EP87" s="480"/>
      <c r="EQ87" s="480"/>
      <c r="ER87" s="480"/>
      <c r="ES87" s="480"/>
      <c r="ET87" s="480"/>
      <c r="EU87" s="480"/>
      <c r="EV87" s="480"/>
      <c r="EW87" s="480"/>
      <c r="EX87" s="480"/>
      <c r="EY87" s="480"/>
      <c r="EZ87" s="480"/>
      <c r="FA87" s="480"/>
      <c r="FB87" s="480"/>
      <c r="FC87" s="480"/>
      <c r="FD87" s="480"/>
      <c r="FE87" s="480"/>
      <c r="FF87" s="480"/>
      <c r="FG87" s="480"/>
      <c r="FH87" s="480"/>
      <c r="FI87" s="480"/>
      <c r="FJ87" s="480"/>
      <c r="FK87" s="480"/>
      <c r="FL87" s="480"/>
      <c r="FM87" s="480"/>
      <c r="FN87" s="480"/>
      <c r="FO87" s="480"/>
      <c r="FP87" s="480"/>
      <c r="FQ87" s="480"/>
      <c r="FR87" s="480"/>
      <c r="FS87" s="480"/>
      <c r="FT87" s="480"/>
      <c r="FU87" s="480"/>
      <c r="FV87" s="480"/>
      <c r="FW87" s="480"/>
      <c r="FX87" s="480"/>
      <c r="FY87" s="480"/>
      <c r="FZ87" s="480"/>
      <c r="GA87" s="480"/>
      <c r="GB87" s="480"/>
      <c r="GC87" s="480"/>
      <c r="GD87" s="480"/>
      <c r="GE87" s="480"/>
      <c r="GF87" s="480"/>
      <c r="GG87" s="480"/>
      <c r="GH87" s="480"/>
      <c r="GI87" s="480"/>
      <c r="GJ87" s="480"/>
      <c r="GK87" s="480"/>
      <c r="GL87" s="480"/>
      <c r="GM87" s="480"/>
      <c r="GN87" s="480"/>
      <c r="GO87" s="480"/>
      <c r="GP87" s="480"/>
      <c r="GQ87" s="480"/>
      <c r="GR87" s="480"/>
      <c r="GS87" s="480"/>
      <c r="GT87" s="480"/>
      <c r="GU87" s="480"/>
      <c r="GV87" s="480"/>
      <c r="GW87" s="480"/>
      <c r="GX87" s="480"/>
      <c r="GY87" s="480"/>
      <c r="GZ87" s="480"/>
      <c r="HA87" s="480"/>
      <c r="HB87" s="480"/>
      <c r="HC87" s="480"/>
      <c r="HD87" s="480"/>
      <c r="HE87" s="480"/>
      <c r="HF87" s="480"/>
      <c r="HG87" s="480"/>
      <c r="HH87" s="480"/>
      <c r="HI87" s="480"/>
      <c r="HJ87" s="480"/>
      <c r="HK87" s="480"/>
      <c r="HL87" s="480"/>
      <c r="HM87" s="480"/>
      <c r="HN87" s="480"/>
      <c r="HO87" s="480"/>
      <c r="HP87" s="480"/>
      <c r="HQ87" s="480"/>
      <c r="HR87" s="480"/>
      <c r="HS87" s="480"/>
      <c r="HT87" s="480"/>
      <c r="HU87" s="480"/>
      <c r="HV87" s="480"/>
      <c r="HW87" s="480"/>
      <c r="HX87" s="480"/>
      <c r="HY87" s="480"/>
      <c r="HZ87" s="480"/>
      <c r="IA87" s="480"/>
      <c r="IB87" s="480"/>
      <c r="IC87" s="480"/>
      <c r="ID87" s="480"/>
      <c r="IE87" s="480"/>
      <c r="IF87" s="480"/>
      <c r="IG87" s="480"/>
      <c r="IH87" s="480"/>
      <c r="II87" s="480"/>
    </row>
    <row r="88" spans="2:243" s="468" customFormat="1" ht="15.75" customHeight="1">
      <c r="B88" s="671"/>
      <c r="C88" s="672"/>
      <c r="D88" s="672"/>
      <c r="E88" s="673"/>
      <c r="F88" s="671"/>
      <c r="G88" s="672"/>
      <c r="H88" s="672"/>
      <c r="I88" s="674" t="s">
        <v>24</v>
      </c>
      <c r="J88" s="675"/>
      <c r="K88" s="500"/>
      <c r="L88" s="501"/>
      <c r="M88" s="501"/>
      <c r="N88" s="502"/>
      <c r="O88" s="549" t="s">
        <v>44</v>
      </c>
      <c r="P88" s="640">
        <f>P89+P94</f>
        <v>870000</v>
      </c>
      <c r="Q88" s="640">
        <f>Q89+Q94</f>
        <v>1503389.92</v>
      </c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480"/>
      <c r="BC88" s="480"/>
      <c r="BD88" s="480"/>
      <c r="BE88" s="480"/>
      <c r="BF88" s="480"/>
      <c r="BG88" s="480"/>
      <c r="BH88" s="480"/>
      <c r="BI88" s="480"/>
      <c r="BJ88" s="480"/>
      <c r="BK88" s="480"/>
      <c r="BL88" s="480"/>
      <c r="BM88" s="480"/>
      <c r="BN88" s="480"/>
      <c r="BO88" s="480"/>
      <c r="BP88" s="480"/>
      <c r="BQ88" s="480"/>
      <c r="BR88" s="480"/>
      <c r="BS88" s="480"/>
      <c r="BT88" s="480"/>
      <c r="BU88" s="480"/>
      <c r="BV88" s="480"/>
      <c r="BW88" s="480"/>
      <c r="BX88" s="480"/>
      <c r="BY88" s="480"/>
      <c r="BZ88" s="480"/>
      <c r="CA88" s="480"/>
      <c r="CB88" s="480"/>
      <c r="CC88" s="480"/>
      <c r="CD88" s="480"/>
      <c r="CE88" s="480"/>
      <c r="CF88" s="480"/>
      <c r="CG88" s="480"/>
      <c r="CH88" s="480"/>
      <c r="CI88" s="480"/>
      <c r="CJ88" s="480"/>
      <c r="CK88" s="480"/>
      <c r="CL88" s="480"/>
      <c r="CM88" s="480"/>
      <c r="CN88" s="480"/>
      <c r="CO88" s="480"/>
      <c r="CP88" s="480"/>
      <c r="CQ88" s="480"/>
      <c r="CR88" s="480"/>
      <c r="CS88" s="480"/>
      <c r="CT88" s="480"/>
      <c r="CU88" s="480"/>
      <c r="CV88" s="480"/>
      <c r="CW88" s="480"/>
      <c r="CX88" s="480"/>
      <c r="CY88" s="480"/>
      <c r="CZ88" s="480"/>
      <c r="DA88" s="480"/>
      <c r="DB88" s="480"/>
      <c r="DC88" s="480"/>
      <c r="DD88" s="480"/>
      <c r="DE88" s="480"/>
      <c r="DF88" s="480"/>
      <c r="DG88" s="480"/>
      <c r="DH88" s="480"/>
      <c r="DI88" s="480"/>
      <c r="DJ88" s="480"/>
      <c r="DK88" s="480"/>
      <c r="DL88" s="480"/>
      <c r="DM88" s="480"/>
      <c r="DN88" s="480"/>
      <c r="DO88" s="480"/>
      <c r="DP88" s="480"/>
      <c r="DQ88" s="480"/>
      <c r="DR88" s="480"/>
      <c r="DS88" s="480"/>
      <c r="DT88" s="480"/>
      <c r="DU88" s="480"/>
      <c r="DV88" s="480"/>
      <c r="DW88" s="480"/>
      <c r="DX88" s="480"/>
      <c r="DY88" s="480"/>
      <c r="DZ88" s="480"/>
      <c r="EA88" s="480"/>
      <c r="EB88" s="480"/>
      <c r="EC88" s="480"/>
      <c r="ED88" s="480"/>
      <c r="EE88" s="480"/>
      <c r="EF88" s="480"/>
      <c r="EG88" s="480"/>
      <c r="EH88" s="480"/>
      <c r="EI88" s="480"/>
      <c r="EJ88" s="480"/>
      <c r="EK88" s="480"/>
      <c r="EL88" s="480"/>
      <c r="EM88" s="480"/>
      <c r="EN88" s="480"/>
      <c r="EO88" s="480"/>
      <c r="EP88" s="480"/>
      <c r="EQ88" s="480"/>
      <c r="ER88" s="480"/>
      <c r="ES88" s="480"/>
      <c r="ET88" s="480"/>
      <c r="EU88" s="480"/>
      <c r="EV88" s="480"/>
      <c r="EW88" s="480"/>
      <c r="EX88" s="480"/>
      <c r="EY88" s="480"/>
      <c r="EZ88" s="480"/>
      <c r="FA88" s="480"/>
      <c r="FB88" s="480"/>
      <c r="FC88" s="480"/>
      <c r="FD88" s="480"/>
      <c r="FE88" s="480"/>
      <c r="FF88" s="480"/>
      <c r="FG88" s="480"/>
      <c r="FH88" s="480"/>
      <c r="FI88" s="480"/>
      <c r="FJ88" s="480"/>
      <c r="FK88" s="480"/>
      <c r="FL88" s="480"/>
      <c r="FM88" s="480"/>
      <c r="FN88" s="480"/>
      <c r="FO88" s="480"/>
      <c r="FP88" s="480"/>
      <c r="FQ88" s="480"/>
      <c r="FR88" s="480"/>
      <c r="FS88" s="480"/>
      <c r="FT88" s="480"/>
      <c r="FU88" s="480"/>
      <c r="FV88" s="480"/>
      <c r="FW88" s="480"/>
      <c r="FX88" s="480"/>
      <c r="FY88" s="480"/>
      <c r="FZ88" s="480"/>
      <c r="GA88" s="480"/>
      <c r="GB88" s="480"/>
      <c r="GC88" s="480"/>
      <c r="GD88" s="480"/>
      <c r="GE88" s="480"/>
      <c r="GF88" s="480"/>
      <c r="GG88" s="480"/>
      <c r="GH88" s="480"/>
      <c r="GI88" s="480"/>
      <c r="GJ88" s="480"/>
      <c r="GK88" s="480"/>
      <c r="GL88" s="480"/>
      <c r="GM88" s="480"/>
      <c r="GN88" s="480"/>
      <c r="GO88" s="480"/>
      <c r="GP88" s="480"/>
      <c r="GQ88" s="480"/>
      <c r="GR88" s="480"/>
      <c r="GS88" s="480"/>
      <c r="GT88" s="480"/>
      <c r="GU88" s="480"/>
      <c r="GV88" s="480"/>
      <c r="GW88" s="480"/>
      <c r="GX88" s="480"/>
      <c r="GY88" s="480"/>
      <c r="GZ88" s="480"/>
      <c r="HA88" s="480"/>
      <c r="HB88" s="480"/>
      <c r="HC88" s="480"/>
      <c r="HD88" s="480"/>
      <c r="HE88" s="480"/>
      <c r="HF88" s="480"/>
      <c r="HG88" s="480"/>
      <c r="HH88" s="480"/>
      <c r="HI88" s="480"/>
      <c r="HJ88" s="480"/>
      <c r="HK88" s="480"/>
      <c r="HL88" s="480"/>
      <c r="HM88" s="480"/>
      <c r="HN88" s="480"/>
      <c r="HO88" s="480"/>
      <c r="HP88" s="480"/>
      <c r="HQ88" s="480"/>
      <c r="HR88" s="480"/>
      <c r="HS88" s="480"/>
      <c r="HT88" s="480"/>
      <c r="HU88" s="480"/>
      <c r="HV88" s="480"/>
      <c r="HW88" s="480"/>
      <c r="HX88" s="480"/>
      <c r="HY88" s="480"/>
      <c r="HZ88" s="480"/>
      <c r="IA88" s="480"/>
      <c r="IB88" s="480"/>
      <c r="IC88" s="480"/>
      <c r="ID88" s="480"/>
      <c r="IE88" s="480"/>
      <c r="IF88" s="480"/>
      <c r="IG88" s="480"/>
      <c r="IH88" s="480"/>
      <c r="II88" s="480"/>
    </row>
    <row r="89" spans="2:243" s="468" customFormat="1" ht="15.75" customHeight="1">
      <c r="B89" s="552" t="s">
        <v>0</v>
      </c>
      <c r="C89" s="553" t="s">
        <v>0</v>
      </c>
      <c r="D89" s="553" t="s">
        <v>0</v>
      </c>
      <c r="E89" s="510" t="s">
        <v>0</v>
      </c>
      <c r="F89" s="552" t="s">
        <v>0</v>
      </c>
      <c r="G89" s="553" t="s">
        <v>0</v>
      </c>
      <c r="H89" s="553" t="s">
        <v>0</v>
      </c>
      <c r="I89" s="676" t="s">
        <v>0</v>
      </c>
      <c r="J89" s="677" t="s">
        <v>0</v>
      </c>
      <c r="K89" s="512" t="s">
        <v>29</v>
      </c>
      <c r="L89" s="513" t="s">
        <v>0</v>
      </c>
      <c r="M89" s="513" t="s">
        <v>0</v>
      </c>
      <c r="N89" s="514" t="s">
        <v>0</v>
      </c>
      <c r="O89" s="555" t="s">
        <v>30</v>
      </c>
      <c r="P89" s="634">
        <f>P90+P91+P92+P93</f>
        <v>870000</v>
      </c>
      <c r="Q89" s="634">
        <f>Q90+Q91+Q92+Q93</f>
        <v>1503389.92</v>
      </c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0"/>
      <c r="AZ89" s="480"/>
      <c r="BA89" s="480"/>
      <c r="BB89" s="480"/>
      <c r="BC89" s="480"/>
      <c r="BD89" s="480"/>
      <c r="BE89" s="480"/>
      <c r="BF89" s="480"/>
      <c r="BG89" s="480"/>
      <c r="BH89" s="480"/>
      <c r="BI89" s="480"/>
      <c r="BJ89" s="480"/>
      <c r="BK89" s="480"/>
      <c r="BL89" s="480"/>
      <c r="BM89" s="480"/>
      <c r="BN89" s="480"/>
      <c r="BO89" s="480"/>
      <c r="BP89" s="480"/>
      <c r="BQ89" s="480"/>
      <c r="BR89" s="480"/>
      <c r="BS89" s="480"/>
      <c r="BT89" s="480"/>
      <c r="BU89" s="480"/>
      <c r="BV89" s="480"/>
      <c r="BW89" s="480"/>
      <c r="BX89" s="480"/>
      <c r="BY89" s="480"/>
      <c r="BZ89" s="480"/>
      <c r="CA89" s="480"/>
      <c r="CB89" s="480"/>
      <c r="CC89" s="480"/>
      <c r="CD89" s="480"/>
      <c r="CE89" s="480"/>
      <c r="CF89" s="480"/>
      <c r="CG89" s="480"/>
      <c r="CH89" s="480"/>
      <c r="CI89" s="480"/>
      <c r="CJ89" s="480"/>
      <c r="CK89" s="480"/>
      <c r="CL89" s="480"/>
      <c r="CM89" s="480"/>
      <c r="CN89" s="480"/>
      <c r="CO89" s="480"/>
      <c r="CP89" s="480"/>
      <c r="CQ89" s="480"/>
      <c r="CR89" s="480"/>
      <c r="CS89" s="480"/>
      <c r="CT89" s="480"/>
      <c r="CU89" s="480"/>
      <c r="CV89" s="480"/>
      <c r="CW89" s="480"/>
      <c r="CX89" s="480"/>
      <c r="CY89" s="480"/>
      <c r="CZ89" s="480"/>
      <c r="DA89" s="480"/>
      <c r="DB89" s="480"/>
      <c r="DC89" s="480"/>
      <c r="DD89" s="480"/>
      <c r="DE89" s="480"/>
      <c r="DF89" s="480"/>
      <c r="DG89" s="480"/>
      <c r="DH89" s="480"/>
      <c r="DI89" s="480"/>
      <c r="DJ89" s="480"/>
      <c r="DK89" s="480"/>
      <c r="DL89" s="480"/>
      <c r="DM89" s="480"/>
      <c r="DN89" s="480"/>
      <c r="DO89" s="480"/>
      <c r="DP89" s="480"/>
      <c r="DQ89" s="480"/>
      <c r="DR89" s="480"/>
      <c r="DS89" s="480"/>
      <c r="DT89" s="480"/>
      <c r="DU89" s="480"/>
      <c r="DV89" s="480"/>
      <c r="DW89" s="480"/>
      <c r="DX89" s="480"/>
      <c r="DY89" s="480"/>
      <c r="DZ89" s="480"/>
      <c r="EA89" s="480"/>
      <c r="EB89" s="480"/>
      <c r="EC89" s="480"/>
      <c r="ED89" s="480"/>
      <c r="EE89" s="480"/>
      <c r="EF89" s="480"/>
      <c r="EG89" s="480"/>
      <c r="EH89" s="480"/>
      <c r="EI89" s="480"/>
      <c r="EJ89" s="480"/>
      <c r="EK89" s="480"/>
      <c r="EL89" s="480"/>
      <c r="EM89" s="480"/>
      <c r="EN89" s="480"/>
      <c r="EO89" s="480"/>
      <c r="EP89" s="480"/>
      <c r="EQ89" s="480"/>
      <c r="ER89" s="480"/>
      <c r="ES89" s="480"/>
      <c r="ET89" s="480"/>
      <c r="EU89" s="480"/>
      <c r="EV89" s="480"/>
      <c r="EW89" s="480"/>
      <c r="EX89" s="480"/>
      <c r="EY89" s="480"/>
      <c r="EZ89" s="480"/>
      <c r="FA89" s="480"/>
      <c r="FB89" s="480"/>
      <c r="FC89" s="480"/>
      <c r="FD89" s="480"/>
      <c r="FE89" s="480"/>
      <c r="FF89" s="480"/>
      <c r="FG89" s="480"/>
      <c r="FH89" s="480"/>
      <c r="FI89" s="480"/>
      <c r="FJ89" s="480"/>
      <c r="FK89" s="480"/>
      <c r="FL89" s="480"/>
      <c r="FM89" s="480"/>
      <c r="FN89" s="480"/>
      <c r="FO89" s="480"/>
      <c r="FP89" s="480"/>
      <c r="FQ89" s="480"/>
      <c r="FR89" s="480"/>
      <c r="FS89" s="480"/>
      <c r="FT89" s="480"/>
      <c r="FU89" s="480"/>
      <c r="FV89" s="480"/>
      <c r="FW89" s="480"/>
      <c r="FX89" s="480"/>
      <c r="FY89" s="480"/>
      <c r="FZ89" s="480"/>
      <c r="GA89" s="480"/>
      <c r="GB89" s="480"/>
      <c r="GC89" s="480"/>
      <c r="GD89" s="480"/>
      <c r="GE89" s="480"/>
      <c r="GF89" s="480"/>
      <c r="GG89" s="480"/>
      <c r="GH89" s="480"/>
      <c r="GI89" s="480"/>
      <c r="GJ89" s="480"/>
      <c r="GK89" s="480"/>
      <c r="GL89" s="480"/>
      <c r="GM89" s="480"/>
      <c r="GN89" s="480"/>
      <c r="GO89" s="480"/>
      <c r="GP89" s="480"/>
      <c r="GQ89" s="480"/>
      <c r="GR89" s="480"/>
      <c r="GS89" s="480"/>
      <c r="GT89" s="480"/>
      <c r="GU89" s="480"/>
      <c r="GV89" s="480"/>
      <c r="GW89" s="480"/>
      <c r="GX89" s="480"/>
      <c r="GY89" s="480"/>
      <c r="GZ89" s="480"/>
      <c r="HA89" s="480"/>
      <c r="HB89" s="480"/>
      <c r="HC89" s="480"/>
      <c r="HD89" s="480"/>
      <c r="HE89" s="480"/>
      <c r="HF89" s="480"/>
      <c r="HG89" s="480"/>
      <c r="HH89" s="480"/>
      <c r="HI89" s="480"/>
      <c r="HJ89" s="480"/>
      <c r="HK89" s="480"/>
      <c r="HL89" s="480"/>
      <c r="HM89" s="480"/>
      <c r="HN89" s="480"/>
      <c r="HO89" s="480"/>
      <c r="HP89" s="480"/>
      <c r="HQ89" s="480"/>
      <c r="HR89" s="480"/>
      <c r="HS89" s="480"/>
      <c r="HT89" s="480"/>
      <c r="HU89" s="480"/>
      <c r="HV89" s="480"/>
      <c r="HW89" s="480"/>
      <c r="HX89" s="480"/>
      <c r="HY89" s="480"/>
      <c r="HZ89" s="480"/>
      <c r="IA89" s="480"/>
      <c r="IB89" s="480"/>
      <c r="IC89" s="480"/>
      <c r="ID89" s="480"/>
      <c r="IE89" s="480"/>
      <c r="IF89" s="480"/>
      <c r="IG89" s="480"/>
      <c r="IH89" s="480"/>
      <c r="II89" s="480"/>
    </row>
    <row r="90" spans="2:243" s="468" customFormat="1" ht="15.75" customHeight="1">
      <c r="B90" s="523" t="s">
        <v>0</v>
      </c>
      <c r="C90" s="533" t="s">
        <v>0</v>
      </c>
      <c r="D90" s="533" t="s">
        <v>0</v>
      </c>
      <c r="E90" s="521" t="s">
        <v>0</v>
      </c>
      <c r="F90" s="523" t="s">
        <v>0</v>
      </c>
      <c r="G90" s="533" t="s">
        <v>0</v>
      </c>
      <c r="H90" s="533" t="s">
        <v>0</v>
      </c>
      <c r="I90" s="536" t="s">
        <v>0</v>
      </c>
      <c r="J90" s="678" t="s">
        <v>0</v>
      </c>
      <c r="K90" s="523" t="s">
        <v>0</v>
      </c>
      <c r="L90" s="524" t="s">
        <v>22</v>
      </c>
      <c r="M90" s="524" t="s">
        <v>0</v>
      </c>
      <c r="N90" s="525" t="s">
        <v>0</v>
      </c>
      <c r="O90" s="562" t="s">
        <v>31</v>
      </c>
      <c r="P90" s="595">
        <f>'[1]2013 EKLEME YAP.TALEP ED.'!P201</f>
        <v>238000</v>
      </c>
      <c r="Q90" s="595">
        <f>'[1]2013 EKLEME YAP.TALEP ED.'!U201</f>
        <v>203389.92</v>
      </c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0"/>
      <c r="AS90" s="480"/>
      <c r="AT90" s="480"/>
      <c r="AU90" s="480"/>
      <c r="AV90" s="480"/>
      <c r="AW90" s="480"/>
      <c r="AX90" s="480"/>
      <c r="AY90" s="480"/>
      <c r="AZ90" s="480"/>
      <c r="BA90" s="480"/>
      <c r="BB90" s="480"/>
      <c r="BC90" s="480"/>
      <c r="BD90" s="480"/>
      <c r="BE90" s="480"/>
      <c r="BF90" s="480"/>
      <c r="BG90" s="480"/>
      <c r="BH90" s="480"/>
      <c r="BI90" s="480"/>
      <c r="BJ90" s="480"/>
      <c r="BK90" s="480"/>
      <c r="BL90" s="480"/>
      <c r="BM90" s="480"/>
      <c r="BN90" s="480"/>
      <c r="BO90" s="480"/>
      <c r="BP90" s="480"/>
      <c r="BQ90" s="480"/>
      <c r="BR90" s="480"/>
      <c r="BS90" s="480"/>
      <c r="BT90" s="480"/>
      <c r="BU90" s="480"/>
      <c r="BV90" s="480"/>
      <c r="BW90" s="480"/>
      <c r="BX90" s="480"/>
      <c r="BY90" s="480"/>
      <c r="BZ90" s="480"/>
      <c r="CA90" s="480"/>
      <c r="CB90" s="480"/>
      <c r="CC90" s="480"/>
      <c r="CD90" s="480"/>
      <c r="CE90" s="480"/>
      <c r="CF90" s="480"/>
      <c r="CG90" s="480"/>
      <c r="CH90" s="480"/>
      <c r="CI90" s="480"/>
      <c r="CJ90" s="480"/>
      <c r="CK90" s="480"/>
      <c r="CL90" s="480"/>
      <c r="CM90" s="480"/>
      <c r="CN90" s="480"/>
      <c r="CO90" s="480"/>
      <c r="CP90" s="480"/>
      <c r="CQ90" s="480"/>
      <c r="CR90" s="480"/>
      <c r="CS90" s="480"/>
      <c r="CT90" s="480"/>
      <c r="CU90" s="480"/>
      <c r="CV90" s="480"/>
      <c r="CW90" s="480"/>
      <c r="CX90" s="480"/>
      <c r="CY90" s="480"/>
      <c r="CZ90" s="480"/>
      <c r="DA90" s="480"/>
      <c r="DB90" s="480"/>
      <c r="DC90" s="480"/>
      <c r="DD90" s="480"/>
      <c r="DE90" s="480"/>
      <c r="DF90" s="480"/>
      <c r="DG90" s="480"/>
      <c r="DH90" s="480"/>
      <c r="DI90" s="480"/>
      <c r="DJ90" s="480"/>
      <c r="DK90" s="480"/>
      <c r="DL90" s="480"/>
      <c r="DM90" s="480"/>
      <c r="DN90" s="480"/>
      <c r="DO90" s="480"/>
      <c r="DP90" s="480"/>
      <c r="DQ90" s="480"/>
      <c r="DR90" s="480"/>
      <c r="DS90" s="480"/>
      <c r="DT90" s="480"/>
      <c r="DU90" s="480"/>
      <c r="DV90" s="480"/>
      <c r="DW90" s="480"/>
      <c r="DX90" s="480"/>
      <c r="DY90" s="480"/>
      <c r="DZ90" s="480"/>
      <c r="EA90" s="480"/>
      <c r="EB90" s="480"/>
      <c r="EC90" s="480"/>
      <c r="ED90" s="480"/>
      <c r="EE90" s="480"/>
      <c r="EF90" s="480"/>
      <c r="EG90" s="480"/>
      <c r="EH90" s="480"/>
      <c r="EI90" s="480"/>
      <c r="EJ90" s="480"/>
      <c r="EK90" s="480"/>
      <c r="EL90" s="480"/>
      <c r="EM90" s="480"/>
      <c r="EN90" s="480"/>
      <c r="EO90" s="480"/>
      <c r="EP90" s="480"/>
      <c r="EQ90" s="480"/>
      <c r="ER90" s="480"/>
      <c r="ES90" s="480"/>
      <c r="ET90" s="480"/>
      <c r="EU90" s="480"/>
      <c r="EV90" s="480"/>
      <c r="EW90" s="480"/>
      <c r="EX90" s="480"/>
      <c r="EY90" s="480"/>
      <c r="EZ90" s="480"/>
      <c r="FA90" s="480"/>
      <c r="FB90" s="480"/>
      <c r="FC90" s="480"/>
      <c r="FD90" s="480"/>
      <c r="FE90" s="480"/>
      <c r="FF90" s="480"/>
      <c r="FG90" s="480"/>
      <c r="FH90" s="480"/>
      <c r="FI90" s="480"/>
      <c r="FJ90" s="480"/>
      <c r="FK90" s="480"/>
      <c r="FL90" s="480"/>
      <c r="FM90" s="480"/>
      <c r="FN90" s="480"/>
      <c r="FO90" s="480"/>
      <c r="FP90" s="480"/>
      <c r="FQ90" s="480"/>
      <c r="FR90" s="480"/>
      <c r="FS90" s="480"/>
      <c r="FT90" s="480"/>
      <c r="FU90" s="480"/>
      <c r="FV90" s="480"/>
      <c r="FW90" s="480"/>
      <c r="FX90" s="480"/>
      <c r="FY90" s="480"/>
      <c r="FZ90" s="480"/>
      <c r="GA90" s="480"/>
      <c r="GB90" s="480"/>
      <c r="GC90" s="480"/>
      <c r="GD90" s="480"/>
      <c r="GE90" s="480"/>
      <c r="GF90" s="480"/>
      <c r="GG90" s="480"/>
      <c r="GH90" s="480"/>
      <c r="GI90" s="480"/>
      <c r="GJ90" s="480"/>
      <c r="GK90" s="480"/>
      <c r="GL90" s="480"/>
      <c r="GM90" s="480"/>
      <c r="GN90" s="480"/>
      <c r="GO90" s="480"/>
      <c r="GP90" s="480"/>
      <c r="GQ90" s="480"/>
      <c r="GR90" s="480"/>
      <c r="GS90" s="480"/>
      <c r="GT90" s="480"/>
      <c r="GU90" s="480"/>
      <c r="GV90" s="480"/>
      <c r="GW90" s="480"/>
      <c r="GX90" s="480"/>
      <c r="GY90" s="480"/>
      <c r="GZ90" s="480"/>
      <c r="HA90" s="480"/>
      <c r="HB90" s="480"/>
      <c r="HC90" s="480"/>
      <c r="HD90" s="480"/>
      <c r="HE90" s="480"/>
      <c r="HF90" s="480"/>
      <c r="HG90" s="480"/>
      <c r="HH90" s="480"/>
      <c r="HI90" s="480"/>
      <c r="HJ90" s="480"/>
      <c r="HK90" s="480"/>
      <c r="HL90" s="480"/>
      <c r="HM90" s="480"/>
      <c r="HN90" s="480"/>
      <c r="HO90" s="480"/>
      <c r="HP90" s="480"/>
      <c r="HQ90" s="480"/>
      <c r="HR90" s="480"/>
      <c r="HS90" s="480"/>
      <c r="HT90" s="480"/>
      <c r="HU90" s="480"/>
      <c r="HV90" s="480"/>
      <c r="HW90" s="480"/>
      <c r="HX90" s="480"/>
      <c r="HY90" s="480"/>
      <c r="HZ90" s="480"/>
      <c r="IA90" s="480"/>
      <c r="IB90" s="480"/>
      <c r="IC90" s="480"/>
      <c r="ID90" s="480"/>
      <c r="IE90" s="480"/>
      <c r="IF90" s="480"/>
      <c r="IG90" s="480"/>
      <c r="IH90" s="480"/>
      <c r="II90" s="480"/>
    </row>
    <row r="91" spans="2:243" s="468" customFormat="1" ht="15.75" customHeight="1">
      <c r="B91" s="523" t="s">
        <v>0</v>
      </c>
      <c r="C91" s="533" t="s">
        <v>0</v>
      </c>
      <c r="D91" s="533" t="s">
        <v>0</v>
      </c>
      <c r="E91" s="521" t="s">
        <v>0</v>
      </c>
      <c r="F91" s="523" t="s">
        <v>0</v>
      </c>
      <c r="G91" s="533" t="s">
        <v>0</v>
      </c>
      <c r="H91" s="533" t="s">
        <v>0</v>
      </c>
      <c r="I91" s="536" t="s">
        <v>0</v>
      </c>
      <c r="J91" s="678" t="s">
        <v>0</v>
      </c>
      <c r="K91" s="523" t="s">
        <v>0</v>
      </c>
      <c r="L91" s="524" t="s">
        <v>25</v>
      </c>
      <c r="M91" s="524" t="s">
        <v>0</v>
      </c>
      <c r="N91" s="525" t="s">
        <v>0</v>
      </c>
      <c r="O91" s="562" t="s">
        <v>34</v>
      </c>
      <c r="P91" s="595">
        <f>'[1]2013 EKLEME YAP.TALEP ED.'!P202</f>
        <v>30000</v>
      </c>
      <c r="Q91" s="595">
        <f>'[1]2013 EKLEME YAP.TALEP ED.'!U202</f>
        <v>50000</v>
      </c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  <c r="AC91" s="480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  <c r="AN91" s="480"/>
      <c r="AO91" s="480"/>
      <c r="AP91" s="480"/>
      <c r="AQ91" s="480"/>
      <c r="AR91" s="480"/>
      <c r="AS91" s="480"/>
      <c r="AT91" s="480"/>
      <c r="AU91" s="480"/>
      <c r="AV91" s="480"/>
      <c r="AW91" s="480"/>
      <c r="AX91" s="480"/>
      <c r="AY91" s="480"/>
      <c r="AZ91" s="480"/>
      <c r="BA91" s="480"/>
      <c r="BB91" s="480"/>
      <c r="BC91" s="480"/>
      <c r="BD91" s="480"/>
      <c r="BE91" s="480"/>
      <c r="BF91" s="480"/>
      <c r="BG91" s="480"/>
      <c r="BH91" s="480"/>
      <c r="BI91" s="480"/>
      <c r="BJ91" s="480"/>
      <c r="BK91" s="480"/>
      <c r="BL91" s="480"/>
      <c r="BM91" s="480"/>
      <c r="BN91" s="480"/>
      <c r="BO91" s="480"/>
      <c r="BP91" s="480"/>
      <c r="BQ91" s="480"/>
      <c r="BR91" s="480"/>
      <c r="BS91" s="480"/>
      <c r="BT91" s="480"/>
      <c r="BU91" s="480"/>
      <c r="BV91" s="480"/>
      <c r="BW91" s="480"/>
      <c r="BX91" s="480"/>
      <c r="BY91" s="480"/>
      <c r="BZ91" s="480"/>
      <c r="CA91" s="480"/>
      <c r="CB91" s="480"/>
      <c r="CC91" s="480"/>
      <c r="CD91" s="480"/>
      <c r="CE91" s="480"/>
      <c r="CF91" s="480"/>
      <c r="CG91" s="480"/>
      <c r="CH91" s="480"/>
      <c r="CI91" s="480"/>
      <c r="CJ91" s="480"/>
      <c r="CK91" s="480"/>
      <c r="CL91" s="480"/>
      <c r="CM91" s="480"/>
      <c r="CN91" s="480"/>
      <c r="CO91" s="480"/>
      <c r="CP91" s="480"/>
      <c r="CQ91" s="480"/>
      <c r="CR91" s="480"/>
      <c r="CS91" s="480"/>
      <c r="CT91" s="480"/>
      <c r="CU91" s="480"/>
      <c r="CV91" s="480"/>
      <c r="CW91" s="480"/>
      <c r="CX91" s="480"/>
      <c r="CY91" s="480"/>
      <c r="CZ91" s="480"/>
      <c r="DA91" s="480"/>
      <c r="DB91" s="480"/>
      <c r="DC91" s="480"/>
      <c r="DD91" s="480"/>
      <c r="DE91" s="480"/>
      <c r="DF91" s="480"/>
      <c r="DG91" s="480"/>
      <c r="DH91" s="480"/>
      <c r="DI91" s="480"/>
      <c r="DJ91" s="480"/>
      <c r="DK91" s="480"/>
      <c r="DL91" s="480"/>
      <c r="DM91" s="480"/>
      <c r="DN91" s="480"/>
      <c r="DO91" s="480"/>
      <c r="DP91" s="480"/>
      <c r="DQ91" s="480"/>
      <c r="DR91" s="480"/>
      <c r="DS91" s="480"/>
      <c r="DT91" s="480"/>
      <c r="DU91" s="480"/>
      <c r="DV91" s="480"/>
      <c r="DW91" s="480"/>
      <c r="DX91" s="480"/>
      <c r="DY91" s="480"/>
      <c r="DZ91" s="480"/>
      <c r="EA91" s="480"/>
      <c r="EB91" s="480"/>
      <c r="EC91" s="480"/>
      <c r="ED91" s="480"/>
      <c r="EE91" s="480"/>
      <c r="EF91" s="480"/>
      <c r="EG91" s="480"/>
      <c r="EH91" s="480"/>
      <c r="EI91" s="480"/>
      <c r="EJ91" s="480"/>
      <c r="EK91" s="480"/>
      <c r="EL91" s="480"/>
      <c r="EM91" s="480"/>
      <c r="EN91" s="480"/>
      <c r="EO91" s="480"/>
      <c r="EP91" s="480"/>
      <c r="EQ91" s="480"/>
      <c r="ER91" s="480"/>
      <c r="ES91" s="480"/>
      <c r="ET91" s="480"/>
      <c r="EU91" s="480"/>
      <c r="EV91" s="480"/>
      <c r="EW91" s="480"/>
      <c r="EX91" s="480"/>
      <c r="EY91" s="480"/>
      <c r="EZ91" s="480"/>
      <c r="FA91" s="480"/>
      <c r="FB91" s="480"/>
      <c r="FC91" s="480"/>
      <c r="FD91" s="480"/>
      <c r="FE91" s="480"/>
      <c r="FF91" s="480"/>
      <c r="FG91" s="480"/>
      <c r="FH91" s="480"/>
      <c r="FI91" s="480"/>
      <c r="FJ91" s="480"/>
      <c r="FK91" s="480"/>
      <c r="FL91" s="480"/>
      <c r="FM91" s="480"/>
      <c r="FN91" s="480"/>
      <c r="FO91" s="480"/>
      <c r="FP91" s="480"/>
      <c r="FQ91" s="480"/>
      <c r="FR91" s="480"/>
      <c r="FS91" s="480"/>
      <c r="FT91" s="480"/>
      <c r="FU91" s="480"/>
      <c r="FV91" s="480"/>
      <c r="FW91" s="480"/>
      <c r="FX91" s="480"/>
      <c r="FY91" s="480"/>
      <c r="FZ91" s="480"/>
      <c r="GA91" s="480"/>
      <c r="GB91" s="480"/>
      <c r="GC91" s="480"/>
      <c r="GD91" s="480"/>
      <c r="GE91" s="480"/>
      <c r="GF91" s="480"/>
      <c r="GG91" s="480"/>
      <c r="GH91" s="480"/>
      <c r="GI91" s="480"/>
      <c r="GJ91" s="480"/>
      <c r="GK91" s="480"/>
      <c r="GL91" s="480"/>
      <c r="GM91" s="480"/>
      <c r="GN91" s="480"/>
      <c r="GO91" s="480"/>
      <c r="GP91" s="480"/>
      <c r="GQ91" s="480"/>
      <c r="GR91" s="480"/>
      <c r="GS91" s="480"/>
      <c r="GT91" s="480"/>
      <c r="GU91" s="480"/>
      <c r="GV91" s="480"/>
      <c r="GW91" s="480"/>
      <c r="GX91" s="480"/>
      <c r="GY91" s="480"/>
      <c r="GZ91" s="480"/>
      <c r="HA91" s="480"/>
      <c r="HB91" s="480"/>
      <c r="HC91" s="480"/>
      <c r="HD91" s="480"/>
      <c r="HE91" s="480"/>
      <c r="HF91" s="480"/>
      <c r="HG91" s="480"/>
      <c r="HH91" s="480"/>
      <c r="HI91" s="480"/>
      <c r="HJ91" s="480"/>
      <c r="HK91" s="480"/>
      <c r="HL91" s="480"/>
      <c r="HM91" s="480"/>
      <c r="HN91" s="480"/>
      <c r="HO91" s="480"/>
      <c r="HP91" s="480"/>
      <c r="HQ91" s="480"/>
      <c r="HR91" s="480"/>
      <c r="HS91" s="480"/>
      <c r="HT91" s="480"/>
      <c r="HU91" s="480"/>
      <c r="HV91" s="480"/>
      <c r="HW91" s="480"/>
      <c r="HX91" s="480"/>
      <c r="HY91" s="480"/>
      <c r="HZ91" s="480"/>
      <c r="IA91" s="480"/>
      <c r="IB91" s="480"/>
      <c r="IC91" s="480"/>
      <c r="ID91" s="480"/>
      <c r="IE91" s="480"/>
      <c r="IF91" s="480"/>
      <c r="IG91" s="480"/>
      <c r="IH91" s="480"/>
      <c r="II91" s="480"/>
    </row>
    <row r="92" spans="2:243" s="468" customFormat="1" ht="15.75" customHeight="1">
      <c r="B92" s="523" t="s">
        <v>0</v>
      </c>
      <c r="C92" s="533" t="s">
        <v>0</v>
      </c>
      <c r="D92" s="533" t="s">
        <v>0</v>
      </c>
      <c r="E92" s="521" t="s">
        <v>0</v>
      </c>
      <c r="F92" s="523" t="s">
        <v>0</v>
      </c>
      <c r="G92" s="533" t="s">
        <v>0</v>
      </c>
      <c r="H92" s="533" t="s">
        <v>0</v>
      </c>
      <c r="I92" s="536" t="s">
        <v>0</v>
      </c>
      <c r="J92" s="678" t="s">
        <v>0</v>
      </c>
      <c r="K92" s="523" t="s">
        <v>0</v>
      </c>
      <c r="L92" s="524" t="s">
        <v>35</v>
      </c>
      <c r="M92" s="524" t="s">
        <v>0</v>
      </c>
      <c r="N92" s="525" t="s">
        <v>0</v>
      </c>
      <c r="O92" s="562" t="s">
        <v>36</v>
      </c>
      <c r="P92" s="595">
        <f>'[1]2013 EKLEME YAP.TALEP ED.'!P203</f>
        <v>115000</v>
      </c>
      <c r="Q92" s="595">
        <f>'[1]2013 EKLEME YAP.TALEP ED.'!U203</f>
        <v>300000</v>
      </c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0"/>
      <c r="AS92" s="480"/>
      <c r="AT92" s="480"/>
      <c r="AU92" s="480"/>
      <c r="AV92" s="480"/>
      <c r="AW92" s="480"/>
      <c r="AX92" s="480"/>
      <c r="AY92" s="480"/>
      <c r="AZ92" s="480"/>
      <c r="BA92" s="480"/>
      <c r="BB92" s="480"/>
      <c r="BC92" s="480"/>
      <c r="BD92" s="480"/>
      <c r="BE92" s="480"/>
      <c r="BF92" s="480"/>
      <c r="BG92" s="480"/>
      <c r="BH92" s="480"/>
      <c r="BI92" s="480"/>
      <c r="BJ92" s="480"/>
      <c r="BK92" s="480"/>
      <c r="BL92" s="480"/>
      <c r="BM92" s="480"/>
      <c r="BN92" s="480"/>
      <c r="BO92" s="480"/>
      <c r="BP92" s="480"/>
      <c r="BQ92" s="480"/>
      <c r="BR92" s="480"/>
      <c r="BS92" s="480"/>
      <c r="BT92" s="480"/>
      <c r="BU92" s="480"/>
      <c r="BV92" s="480"/>
      <c r="BW92" s="480"/>
      <c r="BX92" s="480"/>
      <c r="BY92" s="480"/>
      <c r="BZ92" s="480"/>
      <c r="CA92" s="480"/>
      <c r="CB92" s="480"/>
      <c r="CC92" s="480"/>
      <c r="CD92" s="480"/>
      <c r="CE92" s="480"/>
      <c r="CF92" s="480"/>
      <c r="CG92" s="480"/>
      <c r="CH92" s="480"/>
      <c r="CI92" s="480"/>
      <c r="CJ92" s="480"/>
      <c r="CK92" s="480"/>
      <c r="CL92" s="480"/>
      <c r="CM92" s="480"/>
      <c r="CN92" s="480"/>
      <c r="CO92" s="480"/>
      <c r="CP92" s="480"/>
      <c r="CQ92" s="480"/>
      <c r="CR92" s="480"/>
      <c r="CS92" s="480"/>
      <c r="CT92" s="480"/>
      <c r="CU92" s="480"/>
      <c r="CV92" s="480"/>
      <c r="CW92" s="480"/>
      <c r="CX92" s="480"/>
      <c r="CY92" s="480"/>
      <c r="CZ92" s="480"/>
      <c r="DA92" s="480"/>
      <c r="DB92" s="480"/>
      <c r="DC92" s="480"/>
      <c r="DD92" s="480"/>
      <c r="DE92" s="480"/>
      <c r="DF92" s="480"/>
      <c r="DG92" s="480"/>
      <c r="DH92" s="480"/>
      <c r="DI92" s="480"/>
      <c r="DJ92" s="480"/>
      <c r="DK92" s="480"/>
      <c r="DL92" s="480"/>
      <c r="DM92" s="480"/>
      <c r="DN92" s="480"/>
      <c r="DO92" s="480"/>
      <c r="DP92" s="480"/>
      <c r="DQ92" s="480"/>
      <c r="DR92" s="480"/>
      <c r="DS92" s="480"/>
      <c r="DT92" s="480"/>
      <c r="DU92" s="480"/>
      <c r="DV92" s="480"/>
      <c r="DW92" s="480"/>
      <c r="DX92" s="480"/>
      <c r="DY92" s="480"/>
      <c r="DZ92" s="480"/>
      <c r="EA92" s="480"/>
      <c r="EB92" s="480"/>
      <c r="EC92" s="480"/>
      <c r="ED92" s="480"/>
      <c r="EE92" s="480"/>
      <c r="EF92" s="480"/>
      <c r="EG92" s="480"/>
      <c r="EH92" s="480"/>
      <c r="EI92" s="480"/>
      <c r="EJ92" s="480"/>
      <c r="EK92" s="480"/>
      <c r="EL92" s="480"/>
      <c r="EM92" s="480"/>
      <c r="EN92" s="480"/>
      <c r="EO92" s="480"/>
      <c r="EP92" s="480"/>
      <c r="EQ92" s="480"/>
      <c r="ER92" s="480"/>
      <c r="ES92" s="480"/>
      <c r="ET92" s="480"/>
      <c r="EU92" s="480"/>
      <c r="EV92" s="480"/>
      <c r="EW92" s="480"/>
      <c r="EX92" s="480"/>
      <c r="EY92" s="480"/>
      <c r="EZ92" s="480"/>
      <c r="FA92" s="480"/>
      <c r="FB92" s="480"/>
      <c r="FC92" s="480"/>
      <c r="FD92" s="480"/>
      <c r="FE92" s="480"/>
      <c r="FF92" s="480"/>
      <c r="FG92" s="480"/>
      <c r="FH92" s="480"/>
      <c r="FI92" s="480"/>
      <c r="FJ92" s="480"/>
      <c r="FK92" s="480"/>
      <c r="FL92" s="480"/>
      <c r="FM92" s="480"/>
      <c r="FN92" s="480"/>
      <c r="FO92" s="480"/>
      <c r="FP92" s="480"/>
      <c r="FQ92" s="480"/>
      <c r="FR92" s="480"/>
      <c r="FS92" s="480"/>
      <c r="FT92" s="480"/>
      <c r="FU92" s="480"/>
      <c r="FV92" s="480"/>
      <c r="FW92" s="480"/>
      <c r="FX92" s="480"/>
      <c r="FY92" s="480"/>
      <c r="FZ92" s="480"/>
      <c r="GA92" s="480"/>
      <c r="GB92" s="480"/>
      <c r="GC92" s="480"/>
      <c r="GD92" s="480"/>
      <c r="GE92" s="480"/>
      <c r="GF92" s="480"/>
      <c r="GG92" s="480"/>
      <c r="GH92" s="480"/>
      <c r="GI92" s="480"/>
      <c r="GJ92" s="480"/>
      <c r="GK92" s="480"/>
      <c r="GL92" s="480"/>
      <c r="GM92" s="480"/>
      <c r="GN92" s="480"/>
      <c r="GO92" s="480"/>
      <c r="GP92" s="480"/>
      <c r="GQ92" s="480"/>
      <c r="GR92" s="480"/>
      <c r="GS92" s="480"/>
      <c r="GT92" s="480"/>
      <c r="GU92" s="480"/>
      <c r="GV92" s="480"/>
      <c r="GW92" s="480"/>
      <c r="GX92" s="480"/>
      <c r="GY92" s="480"/>
      <c r="GZ92" s="480"/>
      <c r="HA92" s="480"/>
      <c r="HB92" s="480"/>
      <c r="HC92" s="480"/>
      <c r="HD92" s="480"/>
      <c r="HE92" s="480"/>
      <c r="HF92" s="480"/>
      <c r="HG92" s="480"/>
      <c r="HH92" s="480"/>
      <c r="HI92" s="480"/>
      <c r="HJ92" s="480"/>
      <c r="HK92" s="480"/>
      <c r="HL92" s="480"/>
      <c r="HM92" s="480"/>
      <c r="HN92" s="480"/>
      <c r="HO92" s="480"/>
      <c r="HP92" s="480"/>
      <c r="HQ92" s="480"/>
      <c r="HR92" s="480"/>
      <c r="HS92" s="480"/>
      <c r="HT92" s="480"/>
      <c r="HU92" s="480"/>
      <c r="HV92" s="480"/>
      <c r="HW92" s="480"/>
      <c r="HX92" s="480"/>
      <c r="HY92" s="480"/>
      <c r="HZ92" s="480"/>
      <c r="IA92" s="480"/>
      <c r="IB92" s="480"/>
      <c r="IC92" s="480"/>
      <c r="ID92" s="480"/>
      <c r="IE92" s="480"/>
      <c r="IF92" s="480"/>
      <c r="IG92" s="480"/>
      <c r="IH92" s="480"/>
      <c r="II92" s="480"/>
    </row>
    <row r="93" spans="2:243" s="468" customFormat="1" ht="15.75" customHeight="1">
      <c r="B93" s="523" t="s">
        <v>0</v>
      </c>
      <c r="C93" s="533" t="s">
        <v>0</v>
      </c>
      <c r="D93" s="533" t="s">
        <v>0</v>
      </c>
      <c r="E93" s="521" t="s">
        <v>0</v>
      </c>
      <c r="F93" s="523" t="s">
        <v>0</v>
      </c>
      <c r="G93" s="533" t="s">
        <v>0</v>
      </c>
      <c r="H93" s="533" t="s">
        <v>0</v>
      </c>
      <c r="I93" s="536" t="s">
        <v>0</v>
      </c>
      <c r="J93" s="678" t="s">
        <v>0</v>
      </c>
      <c r="K93" s="523" t="s">
        <v>0</v>
      </c>
      <c r="L93" s="524" t="s">
        <v>38</v>
      </c>
      <c r="M93" s="524" t="s">
        <v>0</v>
      </c>
      <c r="N93" s="525" t="s">
        <v>0</v>
      </c>
      <c r="O93" s="562" t="s">
        <v>39</v>
      </c>
      <c r="P93" s="595">
        <f>'[1]2013 EKLEME YAP.TALEP ED.'!P204</f>
        <v>487000</v>
      </c>
      <c r="Q93" s="595">
        <f>'[1]2013 EKLEME YAP.TALEP ED.'!U204</f>
        <v>950000</v>
      </c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0"/>
      <c r="AS93" s="480"/>
      <c r="AT93" s="480"/>
      <c r="AU93" s="480"/>
      <c r="AV93" s="480"/>
      <c r="AW93" s="480"/>
      <c r="AX93" s="480"/>
      <c r="AY93" s="480"/>
      <c r="AZ93" s="480"/>
      <c r="BA93" s="480"/>
      <c r="BB93" s="480"/>
      <c r="BC93" s="480"/>
      <c r="BD93" s="480"/>
      <c r="BE93" s="480"/>
      <c r="BF93" s="480"/>
      <c r="BG93" s="480"/>
      <c r="BH93" s="480"/>
      <c r="BI93" s="480"/>
      <c r="BJ93" s="480"/>
      <c r="BK93" s="480"/>
      <c r="BL93" s="480"/>
      <c r="BM93" s="480"/>
      <c r="BN93" s="480"/>
      <c r="BO93" s="480"/>
      <c r="BP93" s="480"/>
      <c r="BQ93" s="480"/>
      <c r="BR93" s="480"/>
      <c r="BS93" s="480"/>
      <c r="BT93" s="480"/>
      <c r="BU93" s="480"/>
      <c r="BV93" s="480"/>
      <c r="BW93" s="480"/>
      <c r="BX93" s="480"/>
      <c r="BY93" s="480"/>
      <c r="BZ93" s="480"/>
      <c r="CA93" s="480"/>
      <c r="CB93" s="480"/>
      <c r="CC93" s="480"/>
      <c r="CD93" s="480"/>
      <c r="CE93" s="480"/>
      <c r="CF93" s="480"/>
      <c r="CG93" s="480"/>
      <c r="CH93" s="480"/>
      <c r="CI93" s="480"/>
      <c r="CJ93" s="480"/>
      <c r="CK93" s="480"/>
      <c r="CL93" s="480"/>
      <c r="CM93" s="480"/>
      <c r="CN93" s="480"/>
      <c r="CO93" s="480"/>
      <c r="CP93" s="480"/>
      <c r="CQ93" s="480"/>
      <c r="CR93" s="480"/>
      <c r="CS93" s="480"/>
      <c r="CT93" s="480"/>
      <c r="CU93" s="480"/>
      <c r="CV93" s="480"/>
      <c r="CW93" s="480"/>
      <c r="CX93" s="480"/>
      <c r="CY93" s="480"/>
      <c r="CZ93" s="480"/>
      <c r="DA93" s="480"/>
      <c r="DB93" s="480"/>
      <c r="DC93" s="480"/>
      <c r="DD93" s="480"/>
      <c r="DE93" s="480"/>
      <c r="DF93" s="480"/>
      <c r="DG93" s="480"/>
      <c r="DH93" s="480"/>
      <c r="DI93" s="480"/>
      <c r="DJ93" s="480"/>
      <c r="DK93" s="480"/>
      <c r="DL93" s="480"/>
      <c r="DM93" s="480"/>
      <c r="DN93" s="480"/>
      <c r="DO93" s="480"/>
      <c r="DP93" s="480"/>
      <c r="DQ93" s="480"/>
      <c r="DR93" s="480"/>
      <c r="DS93" s="480"/>
      <c r="DT93" s="480"/>
      <c r="DU93" s="480"/>
      <c r="DV93" s="480"/>
      <c r="DW93" s="480"/>
      <c r="DX93" s="480"/>
      <c r="DY93" s="480"/>
      <c r="DZ93" s="480"/>
      <c r="EA93" s="480"/>
      <c r="EB93" s="480"/>
      <c r="EC93" s="480"/>
      <c r="ED93" s="480"/>
      <c r="EE93" s="480"/>
      <c r="EF93" s="480"/>
      <c r="EG93" s="480"/>
      <c r="EH93" s="480"/>
      <c r="EI93" s="480"/>
      <c r="EJ93" s="480"/>
      <c r="EK93" s="480"/>
      <c r="EL93" s="480"/>
      <c r="EM93" s="480"/>
      <c r="EN93" s="480"/>
      <c r="EO93" s="480"/>
      <c r="EP93" s="480"/>
      <c r="EQ93" s="480"/>
      <c r="ER93" s="480"/>
      <c r="ES93" s="480"/>
      <c r="ET93" s="480"/>
      <c r="EU93" s="480"/>
      <c r="EV93" s="480"/>
      <c r="EW93" s="480"/>
      <c r="EX93" s="480"/>
      <c r="EY93" s="480"/>
      <c r="EZ93" s="480"/>
      <c r="FA93" s="480"/>
      <c r="FB93" s="480"/>
      <c r="FC93" s="480"/>
      <c r="FD93" s="480"/>
      <c r="FE93" s="480"/>
      <c r="FF93" s="480"/>
      <c r="FG93" s="480"/>
      <c r="FH93" s="480"/>
      <c r="FI93" s="480"/>
      <c r="FJ93" s="480"/>
      <c r="FK93" s="480"/>
      <c r="FL93" s="480"/>
      <c r="FM93" s="480"/>
      <c r="FN93" s="480"/>
      <c r="FO93" s="480"/>
      <c r="FP93" s="480"/>
      <c r="FQ93" s="480"/>
      <c r="FR93" s="480"/>
      <c r="FS93" s="480"/>
      <c r="FT93" s="480"/>
      <c r="FU93" s="480"/>
      <c r="FV93" s="480"/>
      <c r="FW93" s="480"/>
      <c r="FX93" s="480"/>
      <c r="FY93" s="480"/>
      <c r="FZ93" s="480"/>
      <c r="GA93" s="480"/>
      <c r="GB93" s="480"/>
      <c r="GC93" s="480"/>
      <c r="GD93" s="480"/>
      <c r="GE93" s="480"/>
      <c r="GF93" s="480"/>
      <c r="GG93" s="480"/>
      <c r="GH93" s="480"/>
      <c r="GI93" s="480"/>
      <c r="GJ93" s="480"/>
      <c r="GK93" s="480"/>
      <c r="GL93" s="480"/>
      <c r="GM93" s="480"/>
      <c r="GN93" s="480"/>
      <c r="GO93" s="480"/>
      <c r="GP93" s="480"/>
      <c r="GQ93" s="480"/>
      <c r="GR93" s="480"/>
      <c r="GS93" s="480"/>
      <c r="GT93" s="480"/>
      <c r="GU93" s="480"/>
      <c r="GV93" s="480"/>
      <c r="GW93" s="480"/>
      <c r="GX93" s="480"/>
      <c r="GY93" s="480"/>
      <c r="GZ93" s="480"/>
      <c r="HA93" s="480"/>
      <c r="HB93" s="480"/>
      <c r="HC93" s="480"/>
      <c r="HD93" s="480"/>
      <c r="HE93" s="480"/>
      <c r="HF93" s="480"/>
      <c r="HG93" s="480"/>
      <c r="HH93" s="480"/>
      <c r="HI93" s="480"/>
      <c r="HJ93" s="480"/>
      <c r="HK93" s="480"/>
      <c r="HL93" s="480"/>
      <c r="HM93" s="480"/>
      <c r="HN93" s="480"/>
      <c r="HO93" s="480"/>
      <c r="HP93" s="480"/>
      <c r="HQ93" s="480"/>
      <c r="HR93" s="480"/>
      <c r="HS93" s="480"/>
      <c r="HT93" s="480"/>
      <c r="HU93" s="480"/>
      <c r="HV93" s="480"/>
      <c r="HW93" s="480"/>
      <c r="HX93" s="480"/>
      <c r="HY93" s="480"/>
      <c r="HZ93" s="480"/>
      <c r="IA93" s="480"/>
      <c r="IB93" s="480"/>
      <c r="IC93" s="480"/>
      <c r="ID93" s="480"/>
      <c r="IE93" s="480"/>
      <c r="IF93" s="480"/>
      <c r="IG93" s="480"/>
      <c r="IH93" s="480"/>
      <c r="II93" s="480"/>
    </row>
    <row r="94" spans="2:243" s="468" customFormat="1" ht="15.75" customHeight="1" thickBot="1">
      <c r="B94" s="552" t="s">
        <v>0</v>
      </c>
      <c r="C94" s="553" t="s">
        <v>0</v>
      </c>
      <c r="D94" s="553" t="s">
        <v>0</v>
      </c>
      <c r="E94" s="510" t="s">
        <v>0</v>
      </c>
      <c r="F94" s="552" t="s">
        <v>0</v>
      </c>
      <c r="G94" s="553" t="s">
        <v>0</v>
      </c>
      <c r="H94" s="553" t="s">
        <v>0</v>
      </c>
      <c r="I94" s="676" t="s">
        <v>0</v>
      </c>
      <c r="J94" s="677" t="s">
        <v>0</v>
      </c>
      <c r="K94" s="512" t="s">
        <v>40</v>
      </c>
      <c r="L94" s="513" t="s">
        <v>0</v>
      </c>
      <c r="M94" s="513" t="s">
        <v>0</v>
      </c>
      <c r="N94" s="514" t="s">
        <v>0</v>
      </c>
      <c r="O94" s="555" t="s">
        <v>41</v>
      </c>
      <c r="P94" s="679">
        <f>P95</f>
        <v>0</v>
      </c>
      <c r="Q94" s="679">
        <f>Q95</f>
        <v>0</v>
      </c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0"/>
      <c r="AS94" s="480"/>
      <c r="AT94" s="480"/>
      <c r="AU94" s="480"/>
      <c r="AV94" s="480"/>
      <c r="AW94" s="480"/>
      <c r="AX94" s="480"/>
      <c r="AY94" s="480"/>
      <c r="AZ94" s="480"/>
      <c r="BA94" s="480"/>
      <c r="BB94" s="480"/>
      <c r="BC94" s="480"/>
      <c r="BD94" s="480"/>
      <c r="BE94" s="480"/>
      <c r="BF94" s="480"/>
      <c r="BG94" s="480"/>
      <c r="BH94" s="480"/>
      <c r="BI94" s="480"/>
      <c r="BJ94" s="480"/>
      <c r="BK94" s="480"/>
      <c r="BL94" s="480"/>
      <c r="BM94" s="480"/>
      <c r="BN94" s="480"/>
      <c r="BO94" s="480"/>
      <c r="BP94" s="480"/>
      <c r="BQ94" s="480"/>
      <c r="BR94" s="480"/>
      <c r="BS94" s="480"/>
      <c r="BT94" s="480"/>
      <c r="BU94" s="480"/>
      <c r="BV94" s="480"/>
      <c r="BW94" s="480"/>
      <c r="BX94" s="480"/>
      <c r="BY94" s="480"/>
      <c r="BZ94" s="480"/>
      <c r="CA94" s="480"/>
      <c r="CB94" s="480"/>
      <c r="CC94" s="480"/>
      <c r="CD94" s="480"/>
      <c r="CE94" s="480"/>
      <c r="CF94" s="480"/>
      <c r="CG94" s="480"/>
      <c r="CH94" s="480"/>
      <c r="CI94" s="480"/>
      <c r="CJ94" s="480"/>
      <c r="CK94" s="480"/>
      <c r="CL94" s="480"/>
      <c r="CM94" s="480"/>
      <c r="CN94" s="480"/>
      <c r="CO94" s="480"/>
      <c r="CP94" s="480"/>
      <c r="CQ94" s="480"/>
      <c r="CR94" s="480"/>
      <c r="CS94" s="480"/>
      <c r="CT94" s="480"/>
      <c r="CU94" s="480"/>
      <c r="CV94" s="480"/>
      <c r="CW94" s="480"/>
      <c r="CX94" s="480"/>
      <c r="CY94" s="480"/>
      <c r="CZ94" s="480"/>
      <c r="DA94" s="480"/>
      <c r="DB94" s="480"/>
      <c r="DC94" s="480"/>
      <c r="DD94" s="480"/>
      <c r="DE94" s="480"/>
      <c r="DF94" s="480"/>
      <c r="DG94" s="480"/>
      <c r="DH94" s="480"/>
      <c r="DI94" s="480"/>
      <c r="DJ94" s="480"/>
      <c r="DK94" s="480"/>
      <c r="DL94" s="480"/>
      <c r="DM94" s="480"/>
      <c r="DN94" s="480"/>
      <c r="DO94" s="480"/>
      <c r="DP94" s="480"/>
      <c r="DQ94" s="480"/>
      <c r="DR94" s="480"/>
      <c r="DS94" s="480"/>
      <c r="DT94" s="480"/>
      <c r="DU94" s="480"/>
      <c r="DV94" s="480"/>
      <c r="DW94" s="480"/>
      <c r="DX94" s="480"/>
      <c r="DY94" s="480"/>
      <c r="DZ94" s="480"/>
      <c r="EA94" s="480"/>
      <c r="EB94" s="480"/>
      <c r="EC94" s="480"/>
      <c r="ED94" s="480"/>
      <c r="EE94" s="480"/>
      <c r="EF94" s="480"/>
      <c r="EG94" s="480"/>
      <c r="EH94" s="480"/>
      <c r="EI94" s="480"/>
      <c r="EJ94" s="480"/>
      <c r="EK94" s="480"/>
      <c r="EL94" s="480"/>
      <c r="EM94" s="480"/>
      <c r="EN94" s="480"/>
      <c r="EO94" s="480"/>
      <c r="EP94" s="480"/>
      <c r="EQ94" s="480"/>
      <c r="ER94" s="480"/>
      <c r="ES94" s="480"/>
      <c r="ET94" s="480"/>
      <c r="EU94" s="480"/>
      <c r="EV94" s="480"/>
      <c r="EW94" s="480"/>
      <c r="EX94" s="480"/>
      <c r="EY94" s="480"/>
      <c r="EZ94" s="480"/>
      <c r="FA94" s="480"/>
      <c r="FB94" s="480"/>
      <c r="FC94" s="480"/>
      <c r="FD94" s="480"/>
      <c r="FE94" s="480"/>
      <c r="FF94" s="480"/>
      <c r="FG94" s="480"/>
      <c r="FH94" s="480"/>
      <c r="FI94" s="480"/>
      <c r="FJ94" s="480"/>
      <c r="FK94" s="480"/>
      <c r="FL94" s="480"/>
      <c r="FM94" s="480"/>
      <c r="FN94" s="480"/>
      <c r="FO94" s="480"/>
      <c r="FP94" s="480"/>
      <c r="FQ94" s="480"/>
      <c r="FR94" s="480"/>
      <c r="FS94" s="480"/>
      <c r="FT94" s="480"/>
      <c r="FU94" s="480"/>
      <c r="FV94" s="480"/>
      <c r="FW94" s="480"/>
      <c r="FX94" s="480"/>
      <c r="FY94" s="480"/>
      <c r="FZ94" s="480"/>
      <c r="GA94" s="480"/>
      <c r="GB94" s="480"/>
      <c r="GC94" s="480"/>
      <c r="GD94" s="480"/>
      <c r="GE94" s="480"/>
      <c r="GF94" s="480"/>
      <c r="GG94" s="480"/>
      <c r="GH94" s="480"/>
      <c r="GI94" s="480"/>
      <c r="GJ94" s="480"/>
      <c r="GK94" s="480"/>
      <c r="GL94" s="480"/>
      <c r="GM94" s="480"/>
      <c r="GN94" s="480"/>
      <c r="GO94" s="480"/>
      <c r="GP94" s="480"/>
      <c r="GQ94" s="480"/>
      <c r="GR94" s="480"/>
      <c r="GS94" s="480"/>
      <c r="GT94" s="480"/>
      <c r="GU94" s="480"/>
      <c r="GV94" s="480"/>
      <c r="GW94" s="480"/>
      <c r="GX94" s="480"/>
      <c r="GY94" s="480"/>
      <c r="GZ94" s="480"/>
      <c r="HA94" s="480"/>
      <c r="HB94" s="480"/>
      <c r="HC94" s="480"/>
      <c r="HD94" s="480"/>
      <c r="HE94" s="480"/>
      <c r="HF94" s="480"/>
      <c r="HG94" s="480"/>
      <c r="HH94" s="480"/>
      <c r="HI94" s="480"/>
      <c r="HJ94" s="480"/>
      <c r="HK94" s="480"/>
      <c r="HL94" s="480"/>
      <c r="HM94" s="480"/>
      <c r="HN94" s="480"/>
      <c r="HO94" s="480"/>
      <c r="HP94" s="480"/>
      <c r="HQ94" s="480"/>
      <c r="HR94" s="480"/>
      <c r="HS94" s="480"/>
      <c r="HT94" s="480"/>
      <c r="HU94" s="480"/>
      <c r="HV94" s="480"/>
      <c r="HW94" s="480"/>
      <c r="HX94" s="480"/>
      <c r="HY94" s="480"/>
      <c r="HZ94" s="480"/>
      <c r="IA94" s="480"/>
      <c r="IB94" s="480"/>
      <c r="IC94" s="480"/>
      <c r="ID94" s="480"/>
      <c r="IE94" s="480"/>
      <c r="IF94" s="480"/>
      <c r="IG94" s="480"/>
      <c r="IH94" s="480"/>
      <c r="II94" s="480"/>
    </row>
    <row r="95" spans="2:243" s="468" customFormat="1" ht="15.75" customHeight="1" thickBot="1">
      <c r="B95" s="610" t="s">
        <v>0</v>
      </c>
      <c r="C95" s="611" t="s">
        <v>0</v>
      </c>
      <c r="D95" s="611" t="s">
        <v>0</v>
      </c>
      <c r="E95" s="656" t="s">
        <v>0</v>
      </c>
      <c r="F95" s="610" t="s">
        <v>0</v>
      </c>
      <c r="G95" s="611" t="s">
        <v>0</v>
      </c>
      <c r="H95" s="611" t="s">
        <v>0</v>
      </c>
      <c r="I95" s="680" t="s">
        <v>0</v>
      </c>
      <c r="J95" s="681" t="s">
        <v>0</v>
      </c>
      <c r="K95" s="610" t="s">
        <v>0</v>
      </c>
      <c r="L95" s="612" t="s">
        <v>22</v>
      </c>
      <c r="M95" s="612" t="s">
        <v>0</v>
      </c>
      <c r="N95" s="658" t="s">
        <v>0</v>
      </c>
      <c r="O95" s="659" t="s">
        <v>43</v>
      </c>
      <c r="P95" s="682">
        <f>'[1]2013 EKLEME YAP.TALEP ED.'!P206</f>
        <v>0</v>
      </c>
      <c r="Q95" s="682">
        <f>'[1]2013 EKLEME YAP.TALEP ED.'!U206</f>
        <v>0</v>
      </c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480"/>
      <c r="BF95" s="480"/>
      <c r="BG95" s="480"/>
      <c r="BH95" s="480"/>
      <c r="BI95" s="480"/>
      <c r="BJ95" s="480"/>
      <c r="BK95" s="480"/>
      <c r="BL95" s="480"/>
      <c r="BM95" s="480"/>
      <c r="BN95" s="480"/>
      <c r="BO95" s="480"/>
      <c r="BP95" s="480"/>
      <c r="BQ95" s="480"/>
      <c r="BR95" s="480"/>
      <c r="BS95" s="480"/>
      <c r="BT95" s="480"/>
      <c r="BU95" s="480"/>
      <c r="BV95" s="480"/>
      <c r="BW95" s="480"/>
      <c r="BX95" s="480"/>
      <c r="BY95" s="480"/>
      <c r="BZ95" s="480"/>
      <c r="CA95" s="480"/>
      <c r="CB95" s="480"/>
      <c r="CC95" s="480"/>
      <c r="CD95" s="480"/>
      <c r="CE95" s="480"/>
      <c r="CF95" s="480"/>
      <c r="CG95" s="480"/>
      <c r="CH95" s="480"/>
      <c r="CI95" s="480"/>
      <c r="CJ95" s="480"/>
      <c r="CK95" s="480"/>
      <c r="CL95" s="480"/>
      <c r="CM95" s="480"/>
      <c r="CN95" s="480"/>
      <c r="CO95" s="480"/>
      <c r="CP95" s="480"/>
      <c r="CQ95" s="480"/>
      <c r="CR95" s="480"/>
      <c r="CS95" s="480"/>
      <c r="CT95" s="480"/>
      <c r="CU95" s="480"/>
      <c r="CV95" s="480"/>
      <c r="CW95" s="480"/>
      <c r="CX95" s="480"/>
      <c r="CY95" s="480"/>
      <c r="CZ95" s="480"/>
      <c r="DA95" s="480"/>
      <c r="DB95" s="480"/>
      <c r="DC95" s="480"/>
      <c r="DD95" s="480"/>
      <c r="DE95" s="480"/>
      <c r="DF95" s="480"/>
      <c r="DG95" s="480"/>
      <c r="DH95" s="480"/>
      <c r="DI95" s="480"/>
      <c r="DJ95" s="480"/>
      <c r="DK95" s="480"/>
      <c r="DL95" s="480"/>
      <c r="DM95" s="480"/>
      <c r="DN95" s="480"/>
      <c r="DO95" s="480"/>
      <c r="DP95" s="480"/>
      <c r="DQ95" s="480"/>
      <c r="DR95" s="480"/>
      <c r="DS95" s="480"/>
      <c r="DT95" s="480"/>
      <c r="DU95" s="480"/>
      <c r="DV95" s="480"/>
      <c r="DW95" s="480"/>
      <c r="DX95" s="480"/>
      <c r="DY95" s="480"/>
      <c r="DZ95" s="480"/>
      <c r="EA95" s="480"/>
      <c r="EB95" s="480"/>
      <c r="EC95" s="480"/>
      <c r="ED95" s="480"/>
      <c r="EE95" s="480"/>
      <c r="EF95" s="480"/>
      <c r="EG95" s="480"/>
      <c r="EH95" s="480"/>
      <c r="EI95" s="480"/>
      <c r="EJ95" s="480"/>
      <c r="EK95" s="480"/>
      <c r="EL95" s="480"/>
      <c r="EM95" s="480"/>
      <c r="EN95" s="480"/>
      <c r="EO95" s="480"/>
      <c r="EP95" s="480"/>
      <c r="EQ95" s="480"/>
      <c r="ER95" s="480"/>
      <c r="ES95" s="480"/>
      <c r="ET95" s="480"/>
      <c r="EU95" s="480"/>
      <c r="EV95" s="480"/>
      <c r="EW95" s="480"/>
      <c r="EX95" s="480"/>
      <c r="EY95" s="480"/>
      <c r="EZ95" s="480"/>
      <c r="FA95" s="480"/>
      <c r="FB95" s="480"/>
      <c r="FC95" s="480"/>
      <c r="FD95" s="480"/>
      <c r="FE95" s="480"/>
      <c r="FF95" s="480"/>
      <c r="FG95" s="480"/>
      <c r="FH95" s="480"/>
      <c r="FI95" s="480"/>
      <c r="FJ95" s="480"/>
      <c r="FK95" s="480"/>
      <c r="FL95" s="480"/>
      <c r="FM95" s="480"/>
      <c r="FN95" s="480"/>
      <c r="FO95" s="480"/>
      <c r="FP95" s="480"/>
      <c r="FQ95" s="480"/>
      <c r="FR95" s="480"/>
      <c r="FS95" s="480"/>
      <c r="FT95" s="480"/>
      <c r="FU95" s="480"/>
      <c r="FV95" s="480"/>
      <c r="FW95" s="480"/>
      <c r="FX95" s="480"/>
      <c r="FY95" s="480"/>
      <c r="FZ95" s="480"/>
      <c r="GA95" s="480"/>
      <c r="GB95" s="480"/>
      <c r="GC95" s="480"/>
      <c r="GD95" s="480"/>
      <c r="GE95" s="480"/>
      <c r="GF95" s="480"/>
      <c r="GG95" s="480"/>
      <c r="GH95" s="480"/>
      <c r="GI95" s="480"/>
      <c r="GJ95" s="480"/>
      <c r="GK95" s="480"/>
      <c r="GL95" s="480"/>
      <c r="GM95" s="480"/>
      <c r="GN95" s="480"/>
      <c r="GO95" s="480"/>
      <c r="GP95" s="480"/>
      <c r="GQ95" s="480"/>
      <c r="GR95" s="480"/>
      <c r="GS95" s="480"/>
      <c r="GT95" s="480"/>
      <c r="GU95" s="480"/>
      <c r="GV95" s="480"/>
      <c r="GW95" s="480"/>
      <c r="GX95" s="480"/>
      <c r="GY95" s="480"/>
      <c r="GZ95" s="480"/>
      <c r="HA95" s="480"/>
      <c r="HB95" s="480"/>
      <c r="HC95" s="480"/>
      <c r="HD95" s="480"/>
      <c r="HE95" s="480"/>
      <c r="HF95" s="480"/>
      <c r="HG95" s="480"/>
      <c r="HH95" s="480"/>
      <c r="HI95" s="480"/>
      <c r="HJ95" s="480"/>
      <c r="HK95" s="480"/>
      <c r="HL95" s="480"/>
      <c r="HM95" s="480"/>
      <c r="HN95" s="480"/>
      <c r="HO95" s="480"/>
      <c r="HP95" s="480"/>
      <c r="HQ95" s="480"/>
      <c r="HR95" s="480"/>
      <c r="HS95" s="480"/>
      <c r="HT95" s="480"/>
      <c r="HU95" s="480"/>
      <c r="HV95" s="480"/>
      <c r="HW95" s="480"/>
      <c r="HX95" s="480"/>
      <c r="HY95" s="480"/>
      <c r="HZ95" s="480"/>
      <c r="IA95" s="480"/>
      <c r="IB95" s="480"/>
      <c r="IC95" s="480"/>
      <c r="ID95" s="480"/>
      <c r="IE95" s="480"/>
      <c r="IF95" s="480"/>
      <c r="IG95" s="480"/>
      <c r="IH95" s="480"/>
      <c r="II95" s="480"/>
    </row>
    <row r="96" spans="2:243" s="468" customFormat="1" ht="12" customHeight="1" thickBot="1">
      <c r="B96" s="570"/>
      <c r="C96" s="570"/>
      <c r="D96" s="570"/>
      <c r="E96" s="570"/>
      <c r="F96" s="570"/>
      <c r="G96" s="570"/>
      <c r="H96" s="570"/>
      <c r="I96" s="570"/>
      <c r="J96" s="570"/>
      <c r="K96" s="570"/>
      <c r="L96" s="571"/>
      <c r="M96" s="571"/>
      <c r="N96" s="571"/>
      <c r="O96" s="572"/>
      <c r="P96" s="573"/>
      <c r="Q96" s="573"/>
      <c r="R96" s="480"/>
      <c r="S96" s="480"/>
      <c r="T96" s="480"/>
      <c r="U96" s="480"/>
      <c r="V96" s="480"/>
      <c r="W96" s="480"/>
      <c r="X96" s="480"/>
      <c r="Y96" s="480"/>
      <c r="Z96" s="480"/>
      <c r="AA96" s="480"/>
      <c r="AB96" s="480"/>
      <c r="AC96" s="480"/>
      <c r="AD96" s="480"/>
      <c r="AE96" s="480"/>
      <c r="AF96" s="480"/>
      <c r="AG96" s="480"/>
      <c r="AH96" s="480"/>
      <c r="AI96" s="480"/>
      <c r="AJ96" s="480"/>
      <c r="AK96" s="480"/>
      <c r="AL96" s="480"/>
      <c r="AM96" s="480"/>
      <c r="AN96" s="480"/>
      <c r="AO96" s="480"/>
      <c r="AP96" s="480"/>
      <c r="AQ96" s="480"/>
      <c r="AR96" s="480"/>
      <c r="AS96" s="480"/>
      <c r="AT96" s="480"/>
      <c r="AU96" s="480"/>
      <c r="AV96" s="480"/>
      <c r="AW96" s="480"/>
      <c r="AX96" s="480"/>
      <c r="AY96" s="480"/>
      <c r="AZ96" s="480"/>
      <c r="BA96" s="480"/>
      <c r="BB96" s="480"/>
      <c r="BC96" s="480"/>
      <c r="BD96" s="480"/>
      <c r="BE96" s="480"/>
      <c r="BF96" s="480"/>
      <c r="BG96" s="480"/>
      <c r="BH96" s="480"/>
      <c r="BI96" s="480"/>
      <c r="BJ96" s="480"/>
      <c r="BK96" s="480"/>
      <c r="BL96" s="480"/>
      <c r="BM96" s="480"/>
      <c r="BN96" s="480"/>
      <c r="BO96" s="480"/>
      <c r="BP96" s="480"/>
      <c r="BQ96" s="480"/>
      <c r="BR96" s="480"/>
      <c r="BS96" s="480"/>
      <c r="BT96" s="480"/>
      <c r="BU96" s="480"/>
      <c r="BV96" s="480"/>
      <c r="BW96" s="480"/>
      <c r="BX96" s="480"/>
      <c r="BY96" s="480"/>
      <c r="BZ96" s="480"/>
      <c r="CA96" s="480"/>
      <c r="CB96" s="480"/>
      <c r="CC96" s="480"/>
      <c r="CD96" s="480"/>
      <c r="CE96" s="480"/>
      <c r="CF96" s="480"/>
      <c r="CG96" s="480"/>
      <c r="CH96" s="480"/>
      <c r="CI96" s="480"/>
      <c r="CJ96" s="480"/>
      <c r="CK96" s="480"/>
      <c r="CL96" s="480"/>
      <c r="CM96" s="480"/>
      <c r="CN96" s="480"/>
      <c r="CO96" s="480"/>
      <c r="CP96" s="480"/>
      <c r="CQ96" s="480"/>
      <c r="CR96" s="480"/>
      <c r="CS96" s="480"/>
      <c r="CT96" s="480"/>
      <c r="CU96" s="480"/>
      <c r="CV96" s="480"/>
      <c r="CW96" s="480"/>
      <c r="CX96" s="480"/>
      <c r="CY96" s="480"/>
      <c r="CZ96" s="480"/>
      <c r="DA96" s="480"/>
      <c r="DB96" s="480"/>
      <c r="DC96" s="480"/>
      <c r="DD96" s="480"/>
      <c r="DE96" s="480"/>
      <c r="DF96" s="480"/>
      <c r="DG96" s="480"/>
      <c r="DH96" s="480"/>
      <c r="DI96" s="480"/>
      <c r="DJ96" s="480"/>
      <c r="DK96" s="480"/>
      <c r="DL96" s="480"/>
      <c r="DM96" s="480"/>
      <c r="DN96" s="480"/>
      <c r="DO96" s="480"/>
      <c r="DP96" s="480"/>
      <c r="DQ96" s="480"/>
      <c r="DR96" s="480"/>
      <c r="DS96" s="480"/>
      <c r="DT96" s="480"/>
      <c r="DU96" s="480"/>
      <c r="DV96" s="480"/>
      <c r="DW96" s="480"/>
      <c r="DX96" s="480"/>
      <c r="DY96" s="480"/>
      <c r="DZ96" s="480"/>
      <c r="EA96" s="480"/>
      <c r="EB96" s="480"/>
      <c r="EC96" s="480"/>
      <c r="ED96" s="480"/>
      <c r="EE96" s="480"/>
      <c r="EF96" s="480"/>
      <c r="EG96" s="480"/>
      <c r="EH96" s="480"/>
      <c r="EI96" s="480"/>
      <c r="EJ96" s="480"/>
      <c r="EK96" s="480"/>
      <c r="EL96" s="480"/>
      <c r="EM96" s="480"/>
      <c r="EN96" s="480"/>
      <c r="EO96" s="480"/>
      <c r="EP96" s="480"/>
      <c r="EQ96" s="480"/>
      <c r="ER96" s="480"/>
      <c r="ES96" s="480"/>
      <c r="ET96" s="480"/>
      <c r="EU96" s="480"/>
      <c r="EV96" s="480"/>
      <c r="EW96" s="480"/>
      <c r="EX96" s="480"/>
      <c r="EY96" s="480"/>
      <c r="EZ96" s="480"/>
      <c r="FA96" s="480"/>
      <c r="FB96" s="480"/>
      <c r="FC96" s="480"/>
      <c r="FD96" s="480"/>
      <c r="FE96" s="480"/>
      <c r="FF96" s="480"/>
      <c r="FG96" s="480"/>
      <c r="FH96" s="480"/>
      <c r="FI96" s="480"/>
      <c r="FJ96" s="480"/>
      <c r="FK96" s="480"/>
      <c r="FL96" s="480"/>
      <c r="FM96" s="480"/>
      <c r="FN96" s="480"/>
      <c r="FO96" s="480"/>
      <c r="FP96" s="480"/>
      <c r="FQ96" s="480"/>
      <c r="FR96" s="480"/>
      <c r="FS96" s="480"/>
      <c r="FT96" s="480"/>
      <c r="FU96" s="480"/>
      <c r="FV96" s="480"/>
      <c r="FW96" s="480"/>
      <c r="FX96" s="480"/>
      <c r="FY96" s="480"/>
      <c r="FZ96" s="480"/>
      <c r="GA96" s="480"/>
      <c r="GB96" s="480"/>
      <c r="GC96" s="480"/>
      <c r="GD96" s="480"/>
      <c r="GE96" s="480"/>
      <c r="GF96" s="480"/>
      <c r="GG96" s="480"/>
      <c r="GH96" s="480"/>
      <c r="GI96" s="480"/>
      <c r="GJ96" s="480"/>
      <c r="GK96" s="480"/>
      <c r="GL96" s="480"/>
      <c r="GM96" s="480"/>
      <c r="GN96" s="480"/>
      <c r="GO96" s="480"/>
      <c r="GP96" s="480"/>
      <c r="GQ96" s="480"/>
      <c r="GR96" s="480"/>
      <c r="GS96" s="480"/>
      <c r="GT96" s="480"/>
      <c r="GU96" s="480"/>
      <c r="GV96" s="480"/>
      <c r="GW96" s="480"/>
      <c r="GX96" s="480"/>
      <c r="GY96" s="480"/>
      <c r="GZ96" s="480"/>
      <c r="HA96" s="480"/>
      <c r="HB96" s="480"/>
      <c r="HC96" s="480"/>
      <c r="HD96" s="480"/>
      <c r="HE96" s="480"/>
      <c r="HF96" s="480"/>
      <c r="HG96" s="480"/>
      <c r="HH96" s="480"/>
      <c r="HI96" s="480"/>
      <c r="HJ96" s="480"/>
      <c r="HK96" s="480"/>
      <c r="HL96" s="480"/>
      <c r="HM96" s="480"/>
      <c r="HN96" s="480"/>
      <c r="HO96" s="480"/>
      <c r="HP96" s="480"/>
      <c r="HQ96" s="480"/>
      <c r="HR96" s="480"/>
      <c r="HS96" s="480"/>
      <c r="HT96" s="480"/>
      <c r="HU96" s="480"/>
      <c r="HV96" s="480"/>
      <c r="HW96" s="480"/>
      <c r="HX96" s="480"/>
      <c r="HY96" s="480"/>
      <c r="HZ96" s="480"/>
      <c r="IA96" s="480"/>
      <c r="IB96" s="480"/>
      <c r="IC96" s="480"/>
      <c r="ID96" s="480"/>
      <c r="IE96" s="480"/>
      <c r="IF96" s="480"/>
      <c r="IG96" s="480"/>
      <c r="IH96" s="480"/>
      <c r="II96" s="480"/>
    </row>
    <row r="97" spans="2:243" s="468" customFormat="1" ht="15.75" customHeight="1" hidden="1">
      <c r="B97" s="570"/>
      <c r="C97" s="570"/>
      <c r="D97" s="570"/>
      <c r="E97" s="570"/>
      <c r="F97" s="570"/>
      <c r="G97" s="570"/>
      <c r="H97" s="570"/>
      <c r="I97" s="570"/>
      <c r="J97" s="570"/>
      <c r="K97" s="570"/>
      <c r="L97" s="571"/>
      <c r="M97" s="571"/>
      <c r="N97" s="571"/>
      <c r="O97" s="572"/>
      <c r="P97" s="573"/>
      <c r="Q97" s="573"/>
      <c r="R97" s="480"/>
      <c r="S97" s="480"/>
      <c r="T97" s="480"/>
      <c r="U97" s="480"/>
      <c r="V97" s="480"/>
      <c r="W97" s="480"/>
      <c r="X97" s="480"/>
      <c r="Y97" s="480"/>
      <c r="Z97" s="480"/>
      <c r="AA97" s="480"/>
      <c r="AB97" s="480"/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480"/>
      <c r="BF97" s="480"/>
      <c r="BG97" s="480"/>
      <c r="BH97" s="480"/>
      <c r="BI97" s="480"/>
      <c r="BJ97" s="480"/>
      <c r="BK97" s="480"/>
      <c r="BL97" s="480"/>
      <c r="BM97" s="480"/>
      <c r="BN97" s="480"/>
      <c r="BO97" s="480"/>
      <c r="BP97" s="480"/>
      <c r="BQ97" s="480"/>
      <c r="BR97" s="480"/>
      <c r="BS97" s="480"/>
      <c r="BT97" s="480"/>
      <c r="BU97" s="480"/>
      <c r="BV97" s="480"/>
      <c r="BW97" s="480"/>
      <c r="BX97" s="480"/>
      <c r="BY97" s="480"/>
      <c r="BZ97" s="480"/>
      <c r="CA97" s="480"/>
      <c r="CB97" s="480"/>
      <c r="CC97" s="480"/>
      <c r="CD97" s="480"/>
      <c r="CE97" s="480"/>
      <c r="CF97" s="480"/>
      <c r="CG97" s="480"/>
      <c r="CH97" s="480"/>
      <c r="CI97" s="480"/>
      <c r="CJ97" s="480"/>
      <c r="CK97" s="480"/>
      <c r="CL97" s="480"/>
      <c r="CM97" s="480"/>
      <c r="CN97" s="480"/>
      <c r="CO97" s="480"/>
      <c r="CP97" s="480"/>
      <c r="CQ97" s="480"/>
      <c r="CR97" s="480"/>
      <c r="CS97" s="480"/>
      <c r="CT97" s="480"/>
      <c r="CU97" s="480"/>
      <c r="CV97" s="480"/>
      <c r="CW97" s="480"/>
      <c r="CX97" s="480"/>
      <c r="CY97" s="480"/>
      <c r="CZ97" s="480"/>
      <c r="DA97" s="480"/>
      <c r="DB97" s="480"/>
      <c r="DC97" s="480"/>
      <c r="DD97" s="480"/>
      <c r="DE97" s="480"/>
      <c r="DF97" s="480"/>
      <c r="DG97" s="480"/>
      <c r="DH97" s="480"/>
      <c r="DI97" s="480"/>
      <c r="DJ97" s="480"/>
      <c r="DK97" s="480"/>
      <c r="DL97" s="480"/>
      <c r="DM97" s="480"/>
      <c r="DN97" s="480"/>
      <c r="DO97" s="480"/>
      <c r="DP97" s="480"/>
      <c r="DQ97" s="480"/>
      <c r="DR97" s="480"/>
      <c r="DS97" s="480"/>
      <c r="DT97" s="480"/>
      <c r="DU97" s="480"/>
      <c r="DV97" s="480"/>
      <c r="DW97" s="480"/>
      <c r="DX97" s="480"/>
      <c r="DY97" s="480"/>
      <c r="DZ97" s="480"/>
      <c r="EA97" s="480"/>
      <c r="EB97" s="480"/>
      <c r="EC97" s="480"/>
      <c r="ED97" s="480"/>
      <c r="EE97" s="480"/>
      <c r="EF97" s="480"/>
      <c r="EG97" s="480"/>
      <c r="EH97" s="480"/>
      <c r="EI97" s="480"/>
      <c r="EJ97" s="480"/>
      <c r="EK97" s="480"/>
      <c r="EL97" s="480"/>
      <c r="EM97" s="480"/>
      <c r="EN97" s="480"/>
      <c r="EO97" s="480"/>
      <c r="EP97" s="480"/>
      <c r="EQ97" s="480"/>
      <c r="ER97" s="480"/>
      <c r="ES97" s="480"/>
      <c r="ET97" s="480"/>
      <c r="EU97" s="480"/>
      <c r="EV97" s="480"/>
      <c r="EW97" s="480"/>
      <c r="EX97" s="480"/>
      <c r="EY97" s="480"/>
      <c r="EZ97" s="480"/>
      <c r="FA97" s="480"/>
      <c r="FB97" s="480"/>
      <c r="FC97" s="480"/>
      <c r="FD97" s="480"/>
      <c r="FE97" s="480"/>
      <c r="FF97" s="480"/>
      <c r="FG97" s="480"/>
      <c r="FH97" s="480"/>
      <c r="FI97" s="480"/>
      <c r="FJ97" s="480"/>
      <c r="FK97" s="480"/>
      <c r="FL97" s="480"/>
      <c r="FM97" s="480"/>
      <c r="FN97" s="480"/>
      <c r="FO97" s="480"/>
      <c r="FP97" s="480"/>
      <c r="FQ97" s="480"/>
      <c r="FR97" s="480"/>
      <c r="FS97" s="480"/>
      <c r="FT97" s="480"/>
      <c r="FU97" s="480"/>
      <c r="FV97" s="480"/>
      <c r="FW97" s="480"/>
      <c r="FX97" s="480"/>
      <c r="FY97" s="480"/>
      <c r="FZ97" s="480"/>
      <c r="GA97" s="480"/>
      <c r="GB97" s="480"/>
      <c r="GC97" s="480"/>
      <c r="GD97" s="480"/>
      <c r="GE97" s="480"/>
      <c r="GF97" s="480"/>
      <c r="GG97" s="480"/>
      <c r="GH97" s="480"/>
      <c r="GI97" s="480"/>
      <c r="GJ97" s="480"/>
      <c r="GK97" s="480"/>
      <c r="GL97" s="480"/>
      <c r="GM97" s="480"/>
      <c r="GN97" s="480"/>
      <c r="GO97" s="480"/>
      <c r="GP97" s="480"/>
      <c r="GQ97" s="480"/>
      <c r="GR97" s="480"/>
      <c r="GS97" s="480"/>
      <c r="GT97" s="480"/>
      <c r="GU97" s="480"/>
      <c r="GV97" s="480"/>
      <c r="GW97" s="480"/>
      <c r="GX97" s="480"/>
      <c r="GY97" s="480"/>
      <c r="GZ97" s="480"/>
      <c r="HA97" s="480"/>
      <c r="HB97" s="480"/>
      <c r="HC97" s="480"/>
      <c r="HD97" s="480"/>
      <c r="HE97" s="480"/>
      <c r="HF97" s="480"/>
      <c r="HG97" s="480"/>
      <c r="HH97" s="480"/>
      <c r="HI97" s="480"/>
      <c r="HJ97" s="480"/>
      <c r="HK97" s="480"/>
      <c r="HL97" s="480"/>
      <c r="HM97" s="480"/>
      <c r="HN97" s="480"/>
      <c r="HO97" s="480"/>
      <c r="HP97" s="480"/>
      <c r="HQ97" s="480"/>
      <c r="HR97" s="480"/>
      <c r="HS97" s="480"/>
      <c r="HT97" s="480"/>
      <c r="HU97" s="480"/>
      <c r="HV97" s="480"/>
      <c r="HW97" s="480"/>
      <c r="HX97" s="480"/>
      <c r="HY97" s="480"/>
      <c r="HZ97" s="480"/>
      <c r="IA97" s="480"/>
      <c r="IB97" s="480"/>
      <c r="IC97" s="480"/>
      <c r="ID97" s="480"/>
      <c r="IE97" s="480"/>
      <c r="IF97" s="480"/>
      <c r="IG97" s="480"/>
      <c r="IH97" s="480"/>
      <c r="II97" s="480"/>
    </row>
    <row r="98" spans="2:243" s="468" customFormat="1" ht="15.75" customHeight="1" hidden="1">
      <c r="B98" s="570"/>
      <c r="C98" s="570"/>
      <c r="D98" s="570"/>
      <c r="E98" s="570"/>
      <c r="F98" s="570"/>
      <c r="G98" s="570"/>
      <c r="H98" s="570"/>
      <c r="I98" s="570"/>
      <c r="J98" s="570"/>
      <c r="K98" s="570"/>
      <c r="L98" s="615"/>
      <c r="M98" s="571"/>
      <c r="N98" s="571"/>
      <c r="O98" s="572"/>
      <c r="P98" s="573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  <c r="BF98" s="480"/>
      <c r="BG98" s="480"/>
      <c r="BH98" s="480"/>
      <c r="BI98" s="480"/>
      <c r="BJ98" s="480"/>
      <c r="BK98" s="480"/>
      <c r="BL98" s="480"/>
      <c r="BM98" s="480"/>
      <c r="BN98" s="480"/>
      <c r="BO98" s="480"/>
      <c r="BP98" s="480"/>
      <c r="BQ98" s="480"/>
      <c r="BR98" s="480"/>
      <c r="BS98" s="480"/>
      <c r="BT98" s="480"/>
      <c r="BU98" s="480"/>
      <c r="BV98" s="480"/>
      <c r="BW98" s="480"/>
      <c r="BX98" s="480"/>
      <c r="BY98" s="480"/>
      <c r="BZ98" s="480"/>
      <c r="CA98" s="480"/>
      <c r="CB98" s="480"/>
      <c r="CC98" s="480"/>
      <c r="CD98" s="480"/>
      <c r="CE98" s="480"/>
      <c r="CF98" s="480"/>
      <c r="CG98" s="480"/>
      <c r="CH98" s="480"/>
      <c r="CI98" s="480"/>
      <c r="CJ98" s="480"/>
      <c r="CK98" s="480"/>
      <c r="CL98" s="480"/>
      <c r="CM98" s="480"/>
      <c r="CN98" s="480"/>
      <c r="CO98" s="480"/>
      <c r="CP98" s="480"/>
      <c r="CQ98" s="480"/>
      <c r="CR98" s="480"/>
      <c r="CS98" s="480"/>
      <c r="CT98" s="480"/>
      <c r="CU98" s="480"/>
      <c r="CV98" s="480"/>
      <c r="CW98" s="480"/>
      <c r="CX98" s="480"/>
      <c r="CY98" s="480"/>
      <c r="CZ98" s="480"/>
      <c r="DA98" s="480"/>
      <c r="DB98" s="480"/>
      <c r="DC98" s="480"/>
      <c r="DD98" s="480"/>
      <c r="DE98" s="480"/>
      <c r="DF98" s="480"/>
      <c r="DG98" s="480"/>
      <c r="DH98" s="480"/>
      <c r="DI98" s="480"/>
      <c r="DJ98" s="480"/>
      <c r="DK98" s="480"/>
      <c r="DL98" s="480"/>
      <c r="DM98" s="480"/>
      <c r="DN98" s="480"/>
      <c r="DO98" s="480"/>
      <c r="DP98" s="480"/>
      <c r="DQ98" s="480"/>
      <c r="DR98" s="480"/>
      <c r="DS98" s="480"/>
      <c r="DT98" s="480"/>
      <c r="DU98" s="480"/>
      <c r="DV98" s="480"/>
      <c r="DW98" s="480"/>
      <c r="DX98" s="480"/>
      <c r="DY98" s="480"/>
      <c r="DZ98" s="480"/>
      <c r="EA98" s="480"/>
      <c r="EB98" s="480"/>
      <c r="EC98" s="480"/>
      <c r="ED98" s="480"/>
      <c r="EE98" s="480"/>
      <c r="EF98" s="480"/>
      <c r="EG98" s="480"/>
      <c r="EH98" s="480"/>
      <c r="EI98" s="480"/>
      <c r="EJ98" s="480"/>
      <c r="EK98" s="480"/>
      <c r="EL98" s="480"/>
      <c r="EM98" s="480"/>
      <c r="EN98" s="480"/>
      <c r="EO98" s="480"/>
      <c r="EP98" s="480"/>
      <c r="EQ98" s="480"/>
      <c r="ER98" s="480"/>
      <c r="ES98" s="480"/>
      <c r="ET98" s="480"/>
      <c r="EU98" s="480"/>
      <c r="EV98" s="480"/>
      <c r="EW98" s="480"/>
      <c r="EX98" s="480"/>
      <c r="EY98" s="480"/>
      <c r="EZ98" s="480"/>
      <c r="FA98" s="480"/>
      <c r="FB98" s="480"/>
      <c r="FC98" s="480"/>
      <c r="FD98" s="480"/>
      <c r="FE98" s="480"/>
      <c r="FF98" s="480"/>
      <c r="FG98" s="480"/>
      <c r="FH98" s="480"/>
      <c r="FI98" s="480"/>
      <c r="FJ98" s="480"/>
      <c r="FK98" s="480"/>
      <c r="FL98" s="480"/>
      <c r="FM98" s="480"/>
      <c r="FN98" s="480"/>
      <c r="FO98" s="480"/>
      <c r="FP98" s="480"/>
      <c r="FQ98" s="480"/>
      <c r="FR98" s="480"/>
      <c r="FS98" s="480"/>
      <c r="FT98" s="480"/>
      <c r="FU98" s="480"/>
      <c r="FV98" s="480"/>
      <c r="FW98" s="480"/>
      <c r="FX98" s="480"/>
      <c r="FY98" s="480"/>
      <c r="FZ98" s="480"/>
      <c r="GA98" s="480"/>
      <c r="GB98" s="480"/>
      <c r="GC98" s="480"/>
      <c r="GD98" s="480"/>
      <c r="GE98" s="480"/>
      <c r="GF98" s="480"/>
      <c r="GG98" s="480"/>
      <c r="GH98" s="480"/>
      <c r="GI98" s="480"/>
      <c r="GJ98" s="480"/>
      <c r="GK98" s="480"/>
      <c r="GL98" s="480"/>
      <c r="GM98" s="480"/>
      <c r="GN98" s="480"/>
      <c r="GO98" s="480"/>
      <c r="GP98" s="480"/>
      <c r="GQ98" s="480"/>
      <c r="GR98" s="480"/>
      <c r="GS98" s="480"/>
      <c r="GT98" s="480"/>
      <c r="GU98" s="480"/>
      <c r="GV98" s="480"/>
      <c r="GW98" s="480"/>
      <c r="GX98" s="480"/>
      <c r="GY98" s="480"/>
      <c r="GZ98" s="480"/>
      <c r="HA98" s="480"/>
      <c r="HB98" s="480"/>
      <c r="HC98" s="480"/>
      <c r="HD98" s="480"/>
      <c r="HE98" s="480"/>
      <c r="HF98" s="480"/>
      <c r="HG98" s="480"/>
      <c r="HH98" s="480"/>
      <c r="HI98" s="480"/>
      <c r="HJ98" s="480"/>
      <c r="HK98" s="480"/>
      <c r="HL98" s="480"/>
      <c r="HM98" s="480"/>
      <c r="HN98" s="480"/>
      <c r="HO98" s="480"/>
      <c r="HP98" s="480"/>
      <c r="HQ98" s="480"/>
      <c r="HR98" s="480"/>
      <c r="HS98" s="480"/>
      <c r="HT98" s="480"/>
      <c r="HU98" s="480"/>
      <c r="HV98" s="480"/>
      <c r="HW98" s="480"/>
      <c r="HX98" s="480"/>
      <c r="HY98" s="480"/>
      <c r="HZ98" s="480"/>
      <c r="IA98" s="480"/>
      <c r="IB98" s="480"/>
      <c r="IC98" s="480"/>
      <c r="ID98" s="480"/>
      <c r="IE98" s="480"/>
      <c r="IF98" s="480"/>
      <c r="IG98" s="480"/>
      <c r="IH98" s="480"/>
      <c r="II98" s="480"/>
    </row>
    <row r="99" spans="2:243" s="468" customFormat="1" ht="15.75" customHeight="1" hidden="1">
      <c r="B99" s="1282"/>
      <c r="C99" s="1283"/>
      <c r="D99" s="1283"/>
      <c r="E99" s="1283"/>
      <c r="F99" s="1283"/>
      <c r="G99" s="1283"/>
      <c r="H99" s="1283"/>
      <c r="I99" s="1283"/>
      <c r="J99" s="1283"/>
      <c r="K99" s="1283"/>
      <c r="L99" s="1283"/>
      <c r="M99" s="1283"/>
      <c r="N99" s="1283"/>
      <c r="O99" s="1283"/>
      <c r="P99" s="1283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0"/>
      <c r="AO99" s="480"/>
      <c r="AP99" s="480"/>
      <c r="AQ99" s="480"/>
      <c r="AR99" s="480"/>
      <c r="AS99" s="480"/>
      <c r="AT99" s="480"/>
      <c r="AU99" s="480"/>
      <c r="AV99" s="480"/>
      <c r="AW99" s="480"/>
      <c r="AX99" s="480"/>
      <c r="AY99" s="480"/>
      <c r="AZ99" s="480"/>
      <c r="BA99" s="480"/>
      <c r="BB99" s="480"/>
      <c r="BC99" s="480"/>
      <c r="BD99" s="480"/>
      <c r="BE99" s="480"/>
      <c r="BF99" s="480"/>
      <c r="BG99" s="480"/>
      <c r="BH99" s="480"/>
      <c r="BI99" s="480"/>
      <c r="BJ99" s="480"/>
      <c r="BK99" s="480"/>
      <c r="BL99" s="480"/>
      <c r="BM99" s="480"/>
      <c r="BN99" s="480"/>
      <c r="BO99" s="480"/>
      <c r="BP99" s="480"/>
      <c r="BQ99" s="480"/>
      <c r="BR99" s="480"/>
      <c r="BS99" s="480"/>
      <c r="BT99" s="480"/>
      <c r="BU99" s="480"/>
      <c r="BV99" s="480"/>
      <c r="BW99" s="480"/>
      <c r="BX99" s="480"/>
      <c r="BY99" s="480"/>
      <c r="BZ99" s="480"/>
      <c r="CA99" s="480"/>
      <c r="CB99" s="480"/>
      <c r="CC99" s="480"/>
      <c r="CD99" s="480"/>
      <c r="CE99" s="480"/>
      <c r="CF99" s="480"/>
      <c r="CG99" s="480"/>
      <c r="CH99" s="480"/>
      <c r="CI99" s="480"/>
      <c r="CJ99" s="480"/>
      <c r="CK99" s="480"/>
      <c r="CL99" s="480"/>
      <c r="CM99" s="480"/>
      <c r="CN99" s="480"/>
      <c r="CO99" s="480"/>
      <c r="CP99" s="480"/>
      <c r="CQ99" s="480"/>
      <c r="CR99" s="480"/>
      <c r="CS99" s="480"/>
      <c r="CT99" s="480"/>
      <c r="CU99" s="480"/>
      <c r="CV99" s="480"/>
      <c r="CW99" s="480"/>
      <c r="CX99" s="480"/>
      <c r="CY99" s="480"/>
      <c r="CZ99" s="480"/>
      <c r="DA99" s="480"/>
      <c r="DB99" s="480"/>
      <c r="DC99" s="480"/>
      <c r="DD99" s="480"/>
      <c r="DE99" s="480"/>
      <c r="DF99" s="480"/>
      <c r="DG99" s="480"/>
      <c r="DH99" s="480"/>
      <c r="DI99" s="480"/>
      <c r="DJ99" s="480"/>
      <c r="DK99" s="480"/>
      <c r="DL99" s="480"/>
      <c r="DM99" s="480"/>
      <c r="DN99" s="480"/>
      <c r="DO99" s="480"/>
      <c r="DP99" s="480"/>
      <c r="DQ99" s="480"/>
      <c r="DR99" s="480"/>
      <c r="DS99" s="480"/>
      <c r="DT99" s="480"/>
      <c r="DU99" s="480"/>
      <c r="DV99" s="480"/>
      <c r="DW99" s="480"/>
      <c r="DX99" s="480"/>
      <c r="DY99" s="480"/>
      <c r="DZ99" s="480"/>
      <c r="EA99" s="480"/>
      <c r="EB99" s="480"/>
      <c r="EC99" s="480"/>
      <c r="ED99" s="480"/>
      <c r="EE99" s="480"/>
      <c r="EF99" s="480"/>
      <c r="EG99" s="480"/>
      <c r="EH99" s="480"/>
      <c r="EI99" s="480"/>
      <c r="EJ99" s="480"/>
      <c r="EK99" s="480"/>
      <c r="EL99" s="480"/>
      <c r="EM99" s="480"/>
      <c r="EN99" s="480"/>
      <c r="EO99" s="480"/>
      <c r="EP99" s="480"/>
      <c r="EQ99" s="480"/>
      <c r="ER99" s="480"/>
      <c r="ES99" s="480"/>
      <c r="ET99" s="480"/>
      <c r="EU99" s="480"/>
      <c r="EV99" s="480"/>
      <c r="EW99" s="480"/>
      <c r="EX99" s="480"/>
      <c r="EY99" s="480"/>
      <c r="EZ99" s="480"/>
      <c r="FA99" s="480"/>
      <c r="FB99" s="480"/>
      <c r="FC99" s="480"/>
      <c r="FD99" s="480"/>
      <c r="FE99" s="480"/>
      <c r="FF99" s="480"/>
      <c r="FG99" s="480"/>
      <c r="FH99" s="480"/>
      <c r="FI99" s="480"/>
      <c r="FJ99" s="480"/>
      <c r="FK99" s="480"/>
      <c r="FL99" s="480"/>
      <c r="FM99" s="480"/>
      <c r="FN99" s="480"/>
      <c r="FO99" s="480"/>
      <c r="FP99" s="480"/>
      <c r="FQ99" s="480"/>
      <c r="FR99" s="480"/>
      <c r="FS99" s="480"/>
      <c r="FT99" s="480"/>
      <c r="FU99" s="480"/>
      <c r="FV99" s="480"/>
      <c r="FW99" s="480"/>
      <c r="FX99" s="480"/>
      <c r="FY99" s="480"/>
      <c r="FZ99" s="480"/>
      <c r="GA99" s="480"/>
      <c r="GB99" s="480"/>
      <c r="GC99" s="480"/>
      <c r="GD99" s="480"/>
      <c r="GE99" s="480"/>
      <c r="GF99" s="480"/>
      <c r="GG99" s="480"/>
      <c r="GH99" s="480"/>
      <c r="GI99" s="480"/>
      <c r="GJ99" s="480"/>
      <c r="GK99" s="480"/>
      <c r="GL99" s="480"/>
      <c r="GM99" s="480"/>
      <c r="GN99" s="480"/>
      <c r="GO99" s="480"/>
      <c r="GP99" s="480"/>
      <c r="GQ99" s="480"/>
      <c r="GR99" s="480"/>
      <c r="GS99" s="480"/>
      <c r="GT99" s="480"/>
      <c r="GU99" s="480"/>
      <c r="GV99" s="480"/>
      <c r="GW99" s="480"/>
      <c r="GX99" s="480"/>
      <c r="GY99" s="480"/>
      <c r="GZ99" s="480"/>
      <c r="HA99" s="480"/>
      <c r="HB99" s="480"/>
      <c r="HC99" s="480"/>
      <c r="HD99" s="480"/>
      <c r="HE99" s="480"/>
      <c r="HF99" s="480"/>
      <c r="HG99" s="480"/>
      <c r="HH99" s="480"/>
      <c r="HI99" s="480"/>
      <c r="HJ99" s="480"/>
      <c r="HK99" s="480"/>
      <c r="HL99" s="480"/>
      <c r="HM99" s="480"/>
      <c r="HN99" s="480"/>
      <c r="HO99" s="480"/>
      <c r="HP99" s="480"/>
      <c r="HQ99" s="480"/>
      <c r="HR99" s="480"/>
      <c r="HS99" s="480"/>
      <c r="HT99" s="480"/>
      <c r="HU99" s="480"/>
      <c r="HV99" s="480"/>
      <c r="HW99" s="480"/>
      <c r="HX99" s="480"/>
      <c r="HY99" s="480"/>
      <c r="HZ99" s="480"/>
      <c r="IA99" s="480"/>
      <c r="IB99" s="480"/>
      <c r="IC99" s="480"/>
      <c r="ID99" s="480"/>
      <c r="IE99" s="480"/>
      <c r="IF99" s="480"/>
      <c r="IG99" s="480"/>
      <c r="IH99" s="480"/>
      <c r="II99" s="480"/>
    </row>
    <row r="100" spans="2:17" s="468" customFormat="1" ht="21.75" customHeight="1" thickBot="1">
      <c r="B100" s="1284" t="s">
        <v>134</v>
      </c>
      <c r="C100" s="1285"/>
      <c r="D100" s="1285"/>
      <c r="E100" s="1285"/>
      <c r="F100" s="1285"/>
      <c r="G100" s="1285"/>
      <c r="H100" s="1285"/>
      <c r="I100" s="1285"/>
      <c r="J100" s="1285"/>
      <c r="K100" s="1285"/>
      <c r="L100" s="1285"/>
      <c r="M100" s="1285"/>
      <c r="N100" s="1285"/>
      <c r="O100" s="1286"/>
      <c r="P100" s="683">
        <f>P10+P19+P28+P38+P45+P87</f>
        <v>3669000</v>
      </c>
      <c r="Q100" s="683">
        <f>Q10+Q19+Q28+Q38+Q45+Q87</f>
        <v>7593389.92</v>
      </c>
    </row>
    <row r="101" spans="2:17" s="468" customFormat="1" ht="15.75" customHeight="1" thickBot="1">
      <c r="B101" s="684"/>
      <c r="C101" s="684"/>
      <c r="D101" s="684"/>
      <c r="E101" s="684"/>
      <c r="F101" s="684"/>
      <c r="G101" s="684"/>
      <c r="H101" s="684"/>
      <c r="I101" s="684"/>
      <c r="J101" s="684"/>
      <c r="K101" s="684"/>
      <c r="L101" s="684"/>
      <c r="M101" s="684"/>
      <c r="N101" s="684"/>
      <c r="O101" s="684"/>
      <c r="P101" s="685"/>
      <c r="Q101" s="685"/>
    </row>
    <row r="102" spans="2:17" s="468" customFormat="1" ht="15.75" customHeight="1">
      <c r="B102" s="684"/>
      <c r="C102" s="684"/>
      <c r="D102" s="684"/>
      <c r="E102" s="684"/>
      <c r="F102" s="684"/>
      <c r="G102" s="684"/>
      <c r="H102" s="684"/>
      <c r="I102" s="684"/>
      <c r="J102" s="684"/>
      <c r="K102" s="1287" t="s">
        <v>135</v>
      </c>
      <c r="L102" s="1288"/>
      <c r="M102" s="1288"/>
      <c r="N102" s="1288"/>
      <c r="O102" s="1289"/>
      <c r="P102" s="1296" t="s">
        <v>158</v>
      </c>
      <c r="Q102" s="1296" t="s">
        <v>126</v>
      </c>
    </row>
    <row r="103" spans="2:17" s="468" customFormat="1" ht="5.25" customHeight="1">
      <c r="B103" s="684"/>
      <c r="C103" s="684"/>
      <c r="D103" s="684"/>
      <c r="E103" s="684"/>
      <c r="F103" s="684"/>
      <c r="G103" s="684"/>
      <c r="H103" s="684"/>
      <c r="I103" s="684"/>
      <c r="J103" s="684"/>
      <c r="K103" s="1290"/>
      <c r="L103" s="1291"/>
      <c r="M103" s="1291"/>
      <c r="N103" s="1291"/>
      <c r="O103" s="1292"/>
      <c r="P103" s="1297"/>
      <c r="Q103" s="1297"/>
    </row>
    <row r="104" spans="2:17" s="468" customFormat="1" ht="15.75" customHeight="1" thickBot="1">
      <c r="B104" s="684"/>
      <c r="C104" s="684"/>
      <c r="D104" s="684"/>
      <c r="E104" s="684"/>
      <c r="F104" s="684"/>
      <c r="G104" s="684"/>
      <c r="H104" s="684"/>
      <c r="I104" s="684"/>
      <c r="J104" s="684"/>
      <c r="K104" s="1293"/>
      <c r="L104" s="1294"/>
      <c r="M104" s="1294"/>
      <c r="N104" s="1294"/>
      <c r="O104" s="1295"/>
      <c r="P104" s="1298"/>
      <c r="Q104" s="1298"/>
    </row>
    <row r="105" s="468" customFormat="1" ht="12.75" customHeight="1"/>
    <row r="106" s="468" customFormat="1" ht="15.75" customHeight="1" thickBot="1"/>
    <row r="107" spans="11:17" s="468" customFormat="1" ht="15.75" customHeight="1" thickBot="1">
      <c r="K107" s="1299" t="s">
        <v>138</v>
      </c>
      <c r="L107" s="1300"/>
      <c r="M107" s="1300"/>
      <c r="N107" s="1300"/>
      <c r="O107" s="1301"/>
      <c r="P107" s="686">
        <f>P38</f>
        <v>0</v>
      </c>
      <c r="Q107" s="686">
        <f>Q38</f>
        <v>0</v>
      </c>
    </row>
    <row r="108" spans="11:17" s="468" customFormat="1" ht="15.75" customHeight="1" thickBot="1">
      <c r="K108" s="1299" t="s">
        <v>136</v>
      </c>
      <c r="L108" s="1300"/>
      <c r="M108" s="1300"/>
      <c r="N108" s="1300"/>
      <c r="O108" s="1301"/>
      <c r="P108" s="687">
        <f>P19</f>
        <v>13000</v>
      </c>
      <c r="Q108" s="687">
        <f>Q19</f>
        <v>90000</v>
      </c>
    </row>
    <row r="109" spans="11:17" s="468" customFormat="1" ht="15.75" customHeight="1" thickBot="1">
      <c r="K109" s="1299" t="s">
        <v>137</v>
      </c>
      <c r="L109" s="1300"/>
      <c r="M109" s="1300"/>
      <c r="N109" s="1300"/>
      <c r="O109" s="1301"/>
      <c r="P109" s="687">
        <f>P28</f>
        <v>0</v>
      </c>
      <c r="Q109" s="687">
        <f>Q28</f>
        <v>0</v>
      </c>
    </row>
    <row r="110" spans="11:17" s="468" customFormat="1" ht="15.75" customHeight="1" thickBot="1">
      <c r="K110" s="1299" t="s">
        <v>140</v>
      </c>
      <c r="L110" s="1300"/>
      <c r="M110" s="1300"/>
      <c r="N110" s="1300"/>
      <c r="O110" s="1301"/>
      <c r="P110" s="687">
        <f>P87</f>
        <v>870000</v>
      </c>
      <c r="Q110" s="687">
        <f>Q87</f>
        <v>1503389.92</v>
      </c>
    </row>
    <row r="111" spans="11:17" s="468" customFormat="1" ht="15.75" customHeight="1" thickBot="1">
      <c r="K111" s="1299" t="s">
        <v>139</v>
      </c>
      <c r="L111" s="1300"/>
      <c r="M111" s="1300"/>
      <c r="N111" s="1300"/>
      <c r="O111" s="1301"/>
      <c r="P111" s="687">
        <f>P10</f>
        <v>422000</v>
      </c>
      <c r="Q111" s="687">
        <f>Q10</f>
        <v>3000000</v>
      </c>
    </row>
    <row r="112" spans="11:17" s="468" customFormat="1" ht="15.75" customHeight="1" thickBot="1">
      <c r="K112" s="1299" t="s">
        <v>141</v>
      </c>
      <c r="L112" s="1300"/>
      <c r="M112" s="1300"/>
      <c r="N112" s="1300"/>
      <c r="O112" s="1301"/>
      <c r="P112" s="687">
        <f>P45</f>
        <v>2364000</v>
      </c>
      <c r="Q112" s="687">
        <f>Q45</f>
        <v>3000000</v>
      </c>
    </row>
    <row r="113" spans="11:17" s="468" customFormat="1" ht="15.75" customHeight="1" thickBot="1">
      <c r="K113" s="1302" t="s">
        <v>142</v>
      </c>
      <c r="L113" s="1303"/>
      <c r="M113" s="1303"/>
      <c r="N113" s="1303"/>
      <c r="O113" s="1304"/>
      <c r="P113" s="688">
        <f>P107+P108+P109+P110+P111+P112</f>
        <v>3669000</v>
      </c>
      <c r="Q113" s="688">
        <f>Q107+Q108+Q109+Q110+Q111+Q112</f>
        <v>7593389.92</v>
      </c>
    </row>
    <row r="114" spans="15:17" s="468" customFormat="1" ht="11.25" customHeight="1">
      <c r="O114" s="689"/>
      <c r="P114" s="690"/>
      <c r="Q114" s="690"/>
    </row>
    <row r="115" s="468" customFormat="1" ht="15.75" customHeight="1"/>
    <row r="116" s="468" customFormat="1" ht="15.75" customHeight="1" thickBot="1"/>
    <row r="117" spans="11:17" s="468" customFormat="1" ht="15.75" customHeight="1">
      <c r="K117" s="691" t="s">
        <v>29</v>
      </c>
      <c r="L117" s="691"/>
      <c r="M117" s="692"/>
      <c r="N117" s="692"/>
      <c r="O117" s="693" t="str">
        <f>O12</f>
        <v>MAL VE HİZMET ALIM GİDERLERİ</v>
      </c>
      <c r="P117" s="694">
        <f>P118+P119+P120+P121+P122+P123+P124</f>
        <v>3669000</v>
      </c>
      <c r="Q117" s="694">
        <f>Q118+Q119+Q120+Q121+Q122+Q123+Q124</f>
        <v>7593389.92</v>
      </c>
    </row>
    <row r="118" spans="7:17" s="468" customFormat="1" ht="15.75" customHeight="1">
      <c r="G118" s="695"/>
      <c r="H118" s="696"/>
      <c r="I118" s="696"/>
      <c r="J118" s="696"/>
      <c r="K118" s="697" t="s">
        <v>29</v>
      </c>
      <c r="L118" s="697" t="s">
        <v>26</v>
      </c>
      <c r="M118" s="698"/>
      <c r="N118" s="698"/>
      <c r="O118" s="699" t="s">
        <v>50</v>
      </c>
      <c r="P118" s="700">
        <f>P13+P21+P30+P76</f>
        <v>24000</v>
      </c>
      <c r="Q118" s="700">
        <f>Q13+Q21+Q30+Q76</f>
        <v>225000</v>
      </c>
    </row>
    <row r="119" spans="7:17" s="468" customFormat="1" ht="15.75" customHeight="1">
      <c r="G119" s="701"/>
      <c r="H119" s="701"/>
      <c r="I119" s="701"/>
      <c r="J119" s="701"/>
      <c r="K119" s="702" t="s">
        <v>29</v>
      </c>
      <c r="L119" s="702" t="s">
        <v>22</v>
      </c>
      <c r="M119" s="703"/>
      <c r="N119" s="703"/>
      <c r="O119" s="704" t="s">
        <v>31</v>
      </c>
      <c r="P119" s="700">
        <f>P14+P22+P31+P40+P48+P53+P59+P66+P77+P90</f>
        <v>679000</v>
      </c>
      <c r="Q119" s="700">
        <f>Q14+Q22+Q31+Q40+Q48+Q53+Q59+Q66+Q77+Q90</f>
        <v>1628389.92</v>
      </c>
    </row>
    <row r="120" spans="7:17" s="468" customFormat="1" ht="15.75" customHeight="1">
      <c r="G120" s="705"/>
      <c r="H120" s="705"/>
      <c r="I120" s="705"/>
      <c r="J120" s="705"/>
      <c r="K120" s="706" t="s">
        <v>29</v>
      </c>
      <c r="L120" s="706" t="s">
        <v>25</v>
      </c>
      <c r="M120" s="707"/>
      <c r="N120" s="707"/>
      <c r="O120" s="708" t="s">
        <v>34</v>
      </c>
      <c r="P120" s="709">
        <f>P23+P32+P41+P67+P91</f>
        <v>130000</v>
      </c>
      <c r="Q120" s="709">
        <f>Q23+Q32+Q41+Q67+Q91</f>
        <v>300000</v>
      </c>
    </row>
    <row r="121" spans="7:17" s="468" customFormat="1" ht="15.75" customHeight="1">
      <c r="G121" s="710"/>
      <c r="H121" s="710"/>
      <c r="I121" s="710"/>
      <c r="J121" s="710"/>
      <c r="K121" s="711" t="s">
        <v>29</v>
      </c>
      <c r="L121" s="711" t="s">
        <v>35</v>
      </c>
      <c r="M121" s="710"/>
      <c r="N121" s="710"/>
      <c r="O121" s="712" t="s">
        <v>36</v>
      </c>
      <c r="P121" s="700">
        <f>P15+P24+P34+P42+P49+P54+P60+P68+P79+P92</f>
        <v>2247000</v>
      </c>
      <c r="Q121" s="700">
        <f>Q15+Q24+Q34+Q42+Q49+Q54+Q60+Q68+Q79+Q92</f>
        <v>3525000</v>
      </c>
    </row>
    <row r="122" spans="7:17" s="468" customFormat="1" ht="15.75" customHeight="1">
      <c r="G122" s="696"/>
      <c r="H122" s="696"/>
      <c r="I122" s="696"/>
      <c r="J122" s="696"/>
      <c r="K122" s="697" t="s">
        <v>29</v>
      </c>
      <c r="L122" s="697" t="s">
        <v>38</v>
      </c>
      <c r="M122" s="698"/>
      <c r="N122" s="698"/>
      <c r="O122" s="704" t="s">
        <v>168</v>
      </c>
      <c r="P122" s="700">
        <f>P16+P25+P35+P43+P50+P55+P61+P70+P80+P93</f>
        <v>559000</v>
      </c>
      <c r="Q122" s="700">
        <f>Q16+Q25+Q35+Q43+Q50+Q55+Q61+Q70+Q80+Q93</f>
        <v>1515000</v>
      </c>
    </row>
    <row r="123" spans="7:17" s="468" customFormat="1" ht="15.75" customHeight="1">
      <c r="G123" s="696"/>
      <c r="H123" s="696"/>
      <c r="I123" s="696"/>
      <c r="J123" s="696"/>
      <c r="K123" s="697" t="s">
        <v>29</v>
      </c>
      <c r="L123" s="697" t="s">
        <v>19</v>
      </c>
      <c r="M123" s="698"/>
      <c r="N123" s="698"/>
      <c r="O123" s="713" t="s">
        <v>51</v>
      </c>
      <c r="P123" s="700">
        <f>P17+P26+P36+P56+P62+P71+P81</f>
        <v>30000</v>
      </c>
      <c r="Q123" s="700">
        <f>Q17+Q26+Q36+Q56+Q62+Q71+Q81</f>
        <v>370000</v>
      </c>
    </row>
    <row r="124" spans="7:17" s="468" customFormat="1" ht="15.75" customHeight="1">
      <c r="G124" s="714"/>
      <c r="H124" s="714"/>
      <c r="I124" s="714"/>
      <c r="J124" s="714"/>
      <c r="K124" s="715" t="s">
        <v>29</v>
      </c>
      <c r="L124" s="715" t="s">
        <v>37</v>
      </c>
      <c r="M124" s="716"/>
      <c r="N124" s="716"/>
      <c r="O124" s="717" t="s">
        <v>46</v>
      </c>
      <c r="P124" s="718">
        <f>P63</f>
        <v>0</v>
      </c>
      <c r="Q124" s="718">
        <f>Q63</f>
        <v>30000</v>
      </c>
    </row>
    <row r="125" spans="7:17" s="468" customFormat="1" ht="15.75" customHeight="1">
      <c r="G125" s="719"/>
      <c r="H125" s="719"/>
      <c r="I125" s="719"/>
      <c r="J125" s="719"/>
      <c r="K125" s="720" t="s">
        <v>40</v>
      </c>
      <c r="L125" s="720"/>
      <c r="M125" s="721"/>
      <c r="N125" s="722"/>
      <c r="O125" s="723" t="s">
        <v>41</v>
      </c>
      <c r="P125" s="724">
        <f>P126</f>
        <v>0</v>
      </c>
      <c r="Q125" s="724">
        <f>Q126</f>
        <v>0</v>
      </c>
    </row>
    <row r="126" spans="7:17" s="468" customFormat="1" ht="15.75" customHeight="1">
      <c r="G126" s="719"/>
      <c r="H126" s="719"/>
      <c r="I126" s="719"/>
      <c r="J126" s="719"/>
      <c r="K126" s="725" t="s">
        <v>40</v>
      </c>
      <c r="L126" s="725" t="s">
        <v>26</v>
      </c>
      <c r="M126" s="726"/>
      <c r="N126" s="727"/>
      <c r="O126" s="728" t="s">
        <v>42</v>
      </c>
      <c r="P126" s="718">
        <f>P83</f>
        <v>0</v>
      </c>
      <c r="Q126" s="718">
        <f>Q83</f>
        <v>0</v>
      </c>
    </row>
    <row r="127" spans="6:17" s="468" customFormat="1" ht="15.75" customHeight="1" thickBot="1">
      <c r="F127" s="729"/>
      <c r="G127" s="730"/>
      <c r="H127" s="730"/>
      <c r="I127" s="730"/>
      <c r="J127" s="730"/>
      <c r="K127" s="731"/>
      <c r="L127" s="731"/>
      <c r="M127" s="732"/>
      <c r="N127" s="733"/>
      <c r="O127" s="734"/>
      <c r="P127" s="735">
        <f>P117+P125</f>
        <v>3669000</v>
      </c>
      <c r="Q127" s="735">
        <f>Q117+Q125</f>
        <v>7593389.92</v>
      </c>
    </row>
    <row r="128" spans="6:17" s="468" customFormat="1" ht="15.75" customHeight="1" thickBot="1">
      <c r="F128" s="736"/>
      <c r="G128" s="736"/>
      <c r="H128" s="736"/>
      <c r="I128" s="736"/>
      <c r="J128" s="736"/>
      <c r="K128" s="736"/>
      <c r="L128" s="736"/>
      <c r="O128" s="1305" t="s">
        <v>169</v>
      </c>
      <c r="P128" s="1305"/>
      <c r="Q128" s="1305"/>
    </row>
    <row r="129" spans="11:17" s="468" customFormat="1" ht="15.75" customHeight="1" thickBot="1">
      <c r="K129" s="1306" t="s">
        <v>170</v>
      </c>
      <c r="L129" s="1307"/>
      <c r="O129" s="737" t="s">
        <v>171</v>
      </c>
      <c r="P129" s="737"/>
      <c r="Q129" s="737"/>
    </row>
    <row r="130" spans="11:17" s="468" customFormat="1" ht="15.75" customHeight="1">
      <c r="K130" s="738" t="s">
        <v>29</v>
      </c>
      <c r="L130" s="738"/>
      <c r="M130" s="692"/>
      <c r="N130" s="692"/>
      <c r="O130" s="739" t="s">
        <v>30</v>
      </c>
      <c r="P130" s="724">
        <f>P131+P132+P133+P134+P135+P136</f>
        <v>2364000</v>
      </c>
      <c r="Q130" s="724">
        <f>Q131+Q132+Q133+Q134+Q135+Q136+Q137</f>
        <v>3000000</v>
      </c>
    </row>
    <row r="131" spans="11:17" s="468" customFormat="1" ht="15.75" customHeight="1">
      <c r="K131" s="740" t="s">
        <v>29</v>
      </c>
      <c r="L131" s="740" t="s">
        <v>26</v>
      </c>
      <c r="M131" s="698"/>
      <c r="N131" s="698"/>
      <c r="O131" s="741" t="s">
        <v>50</v>
      </c>
      <c r="P131" s="700">
        <f>P76</f>
        <v>2000</v>
      </c>
      <c r="Q131" s="700">
        <f>Q76</f>
        <v>100000</v>
      </c>
    </row>
    <row r="132" spans="11:17" s="468" customFormat="1" ht="15.75" customHeight="1">
      <c r="K132" s="742" t="s">
        <v>29</v>
      </c>
      <c r="L132" s="742" t="s">
        <v>22</v>
      </c>
      <c r="M132" s="703"/>
      <c r="N132" s="703"/>
      <c r="O132" s="743" t="s">
        <v>31</v>
      </c>
      <c r="P132" s="700">
        <f>P48+P53+P59+P66+P77</f>
        <v>432000</v>
      </c>
      <c r="Q132" s="700">
        <f>Q48+Q53+Q59+Q66+Q77</f>
        <v>900000</v>
      </c>
    </row>
    <row r="133" spans="11:17" s="468" customFormat="1" ht="15.75" customHeight="1">
      <c r="K133" s="744" t="s">
        <v>29</v>
      </c>
      <c r="L133" s="744" t="s">
        <v>25</v>
      </c>
      <c r="M133" s="707"/>
      <c r="N133" s="707"/>
      <c r="O133" s="745" t="s">
        <v>34</v>
      </c>
      <c r="P133" s="709">
        <f>P67</f>
        <v>100000</v>
      </c>
      <c r="Q133" s="709">
        <f>Q67</f>
        <v>250000</v>
      </c>
    </row>
    <row r="134" spans="11:17" s="468" customFormat="1" ht="15.75" customHeight="1">
      <c r="K134" s="746" t="s">
        <v>29</v>
      </c>
      <c r="L134" s="746" t="s">
        <v>35</v>
      </c>
      <c r="M134" s="747"/>
      <c r="N134" s="747"/>
      <c r="O134" s="700" t="s">
        <v>36</v>
      </c>
      <c r="P134" s="700">
        <f>P49+P54+P60+P68+P79</f>
        <v>1753000</v>
      </c>
      <c r="Q134" s="700">
        <f>Q49+Q54+Q60+Q68+Q79</f>
        <v>1160000</v>
      </c>
    </row>
    <row r="135" spans="11:17" s="468" customFormat="1" ht="15.75" customHeight="1">
      <c r="K135" s="740" t="s">
        <v>29</v>
      </c>
      <c r="L135" s="740" t="s">
        <v>38</v>
      </c>
      <c r="M135" s="698"/>
      <c r="N135" s="698"/>
      <c r="O135" s="743" t="s">
        <v>168</v>
      </c>
      <c r="P135" s="700">
        <f>P50+P55+P61+P70+P80</f>
        <v>72000</v>
      </c>
      <c r="Q135" s="700">
        <f>Q50+Q55+Q61+Q70+Q80</f>
        <v>390000</v>
      </c>
    </row>
    <row r="136" spans="11:17" s="468" customFormat="1" ht="15.75" customHeight="1">
      <c r="K136" s="740" t="s">
        <v>29</v>
      </c>
      <c r="L136" s="740" t="s">
        <v>19</v>
      </c>
      <c r="M136" s="698"/>
      <c r="N136" s="698"/>
      <c r="O136" s="748" t="s">
        <v>51</v>
      </c>
      <c r="P136" s="700">
        <f>P56+P62+P71+P81</f>
        <v>5000</v>
      </c>
      <c r="Q136" s="700">
        <f>Q56+Q62+Q71+Q81</f>
        <v>170000</v>
      </c>
    </row>
    <row r="137" spans="11:17" s="468" customFormat="1" ht="15.75" customHeight="1">
      <c r="K137" s="749" t="s">
        <v>29</v>
      </c>
      <c r="L137" s="749" t="s">
        <v>37</v>
      </c>
      <c r="M137" s="716"/>
      <c r="N137" s="716"/>
      <c r="O137" s="750" t="s">
        <v>46</v>
      </c>
      <c r="P137" s="718">
        <f>P63</f>
        <v>0</v>
      </c>
      <c r="Q137" s="718">
        <f>Q63</f>
        <v>30000</v>
      </c>
    </row>
    <row r="138" spans="11:17" s="468" customFormat="1" ht="15.75" customHeight="1">
      <c r="K138" s="751" t="s">
        <v>40</v>
      </c>
      <c r="L138" s="751"/>
      <c r="M138" s="721"/>
      <c r="N138" s="722"/>
      <c r="O138" s="752" t="s">
        <v>41</v>
      </c>
      <c r="P138" s="724">
        <f>P139</f>
        <v>0</v>
      </c>
      <c r="Q138" s="724">
        <f>Q139</f>
        <v>0</v>
      </c>
    </row>
    <row r="139" spans="11:17" s="468" customFormat="1" ht="15.75" customHeight="1">
      <c r="K139" s="753" t="s">
        <v>40</v>
      </c>
      <c r="L139" s="753" t="s">
        <v>26</v>
      </c>
      <c r="M139" s="726"/>
      <c r="N139" s="727"/>
      <c r="O139" s="754" t="s">
        <v>42</v>
      </c>
      <c r="P139" s="718">
        <f>P83</f>
        <v>0</v>
      </c>
      <c r="Q139" s="718">
        <f>Q83</f>
        <v>0</v>
      </c>
    </row>
    <row r="140" spans="11:17" s="468" customFormat="1" ht="15.75" customHeight="1" thickBot="1">
      <c r="K140" s="731"/>
      <c r="L140" s="731"/>
      <c r="M140" s="732"/>
      <c r="N140" s="734"/>
      <c r="O140" s="755"/>
      <c r="P140" s="735">
        <f>P130+P138</f>
        <v>2364000</v>
      </c>
      <c r="Q140" s="735">
        <f>Q130+Q138</f>
        <v>3000000</v>
      </c>
    </row>
    <row r="144" spans="16:21" ht="14.25">
      <c r="P144" s="460" t="s">
        <v>205</v>
      </c>
      <c r="Q144" s="460"/>
      <c r="R144" s="756"/>
      <c r="S144" s="756"/>
      <c r="T144" s="756"/>
      <c r="U144" s="756"/>
    </row>
    <row r="145" spans="16:21" ht="14.25">
      <c r="P145" s="460" t="s">
        <v>154</v>
      </c>
      <c r="Q145" s="460"/>
      <c r="R145" s="756"/>
      <c r="S145" s="756"/>
      <c r="T145" s="756"/>
      <c r="U145" s="756"/>
    </row>
    <row r="146" spans="16:21" ht="14.25">
      <c r="P146" s="460" t="s">
        <v>155</v>
      </c>
      <c r="Q146" s="460"/>
      <c r="R146" s="756"/>
      <c r="S146" s="756"/>
      <c r="T146" s="756"/>
      <c r="U146" s="756"/>
    </row>
    <row r="147" spans="16:21" ht="14.25">
      <c r="P147" s="460" t="s">
        <v>156</v>
      </c>
      <c r="Q147" s="460"/>
      <c r="R147" s="756"/>
      <c r="S147" s="756"/>
      <c r="T147" s="756"/>
      <c r="U147" s="756"/>
    </row>
    <row r="148" spans="16:17" ht="10.5">
      <c r="P148" s="757"/>
      <c r="Q148" s="757"/>
    </row>
    <row r="149" spans="16:17" ht="10.5">
      <c r="P149" s="757"/>
      <c r="Q149" s="757"/>
    </row>
  </sheetData>
  <sheetProtection/>
  <mergeCells count="24">
    <mergeCell ref="K110:O110"/>
    <mergeCell ref="K111:O111"/>
    <mergeCell ref="K112:O112"/>
    <mergeCell ref="K113:O113"/>
    <mergeCell ref="O128:Q128"/>
    <mergeCell ref="K129:L129"/>
    <mergeCell ref="K102:O104"/>
    <mergeCell ref="P102:P104"/>
    <mergeCell ref="Q102:Q104"/>
    <mergeCell ref="K107:O107"/>
    <mergeCell ref="K108:O108"/>
    <mergeCell ref="K109:O109"/>
    <mergeCell ref="Q6:Q8"/>
    <mergeCell ref="B7:E7"/>
    <mergeCell ref="F7:I7"/>
    <mergeCell ref="K7:N7"/>
    <mergeCell ref="B99:P99"/>
    <mergeCell ref="B100:O100"/>
    <mergeCell ref="B2:P2"/>
    <mergeCell ref="B4:P4"/>
    <mergeCell ref="B6:E6"/>
    <mergeCell ref="F6:I6"/>
    <mergeCell ref="K6:N6"/>
    <mergeCell ref="P6:P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5"/>
  <sheetViews>
    <sheetView zoomScalePageLayoutView="0" workbookViewId="0" topLeftCell="A1">
      <selection activeCell="A13" sqref="A13"/>
    </sheetView>
  </sheetViews>
  <sheetFormatPr defaultColWidth="5.7109375" defaultRowHeight="10.5" customHeight="1"/>
  <cols>
    <col min="1" max="1" width="9.8515625" style="9" customWidth="1"/>
    <col min="2" max="11" width="4.7109375" style="9" customWidth="1"/>
    <col min="12" max="13" width="3.57421875" style="9" hidden="1" customWidth="1"/>
    <col min="14" max="14" width="36.28125" style="9" customWidth="1"/>
    <col min="15" max="15" width="15.7109375" style="9" customWidth="1"/>
    <col min="16" max="16" width="20.8515625" style="9" customWidth="1"/>
    <col min="17" max="17" width="17.7109375" style="9" customWidth="1"/>
    <col min="18" max="18" width="18.00390625" style="9" customWidth="1"/>
    <col min="19" max="19" width="20.140625" style="9" customWidth="1"/>
    <col min="20" max="247" width="5.7109375" style="9" bestFit="1" customWidth="1"/>
    <col min="248" max="16384" width="5.7109375" style="9" customWidth="1"/>
  </cols>
  <sheetData>
    <row r="1" spans="1:247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0.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0.5" customHeight="1">
      <c r="A5" s="1134"/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0.5" customHeight="1">
      <c r="A6" s="1135" t="s">
        <v>177</v>
      </c>
      <c r="B6" s="1135"/>
      <c r="C6" s="1135"/>
      <c r="D6" s="1135"/>
      <c r="E6" s="1135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7.75" customHeight="1">
      <c r="A7" s="1135"/>
      <c r="B7" s="1135"/>
      <c r="C7" s="1135"/>
      <c r="D7" s="1135"/>
      <c r="E7" s="1135"/>
      <c r="F7" s="1135"/>
      <c r="G7" s="1135"/>
      <c r="H7" s="1135"/>
      <c r="I7" s="1135"/>
      <c r="J7" s="1135"/>
      <c r="K7" s="1135"/>
      <c r="L7" s="1135"/>
      <c r="M7" s="1135"/>
      <c r="N7" s="1135"/>
      <c r="O7" s="1135"/>
      <c r="P7" s="1135"/>
      <c r="Q7" s="1135"/>
      <c r="R7" s="113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9.5">
      <c r="A8" s="1136" t="s">
        <v>1</v>
      </c>
      <c r="B8" s="1136" t="s">
        <v>0</v>
      </c>
      <c r="C8" s="1136" t="s">
        <v>0</v>
      </c>
      <c r="D8" s="1146" t="s">
        <v>83</v>
      </c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140" t="s">
        <v>173</v>
      </c>
      <c r="P10" s="1143" t="s">
        <v>178</v>
      </c>
      <c r="Q10" s="1147" t="s">
        <v>179</v>
      </c>
      <c r="R10" s="1143" t="s">
        <v>180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141"/>
      <c r="P11" s="1144"/>
      <c r="Q11" s="1148"/>
      <c r="R11" s="114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142"/>
      <c r="P12" s="1145"/>
      <c r="Q12" s="1149"/>
      <c r="R12" s="114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36" customHeight="1" thickTop="1">
      <c r="A13" s="232">
        <v>38</v>
      </c>
      <c r="B13" s="233">
        <v>10</v>
      </c>
      <c r="C13" s="233" t="s">
        <v>17</v>
      </c>
      <c r="D13" s="1076" t="s">
        <v>32</v>
      </c>
      <c r="E13" s="1077" t="s">
        <v>17</v>
      </c>
      <c r="F13" s="1078" t="s">
        <v>27</v>
      </c>
      <c r="G13" s="1078" t="s">
        <v>26</v>
      </c>
      <c r="H13" s="1079"/>
      <c r="I13" s="1080">
        <v>2</v>
      </c>
      <c r="J13" s="1081" t="s">
        <v>0</v>
      </c>
      <c r="K13" s="1082" t="s">
        <v>0</v>
      </c>
      <c r="L13" s="136" t="s">
        <v>0</v>
      </c>
      <c r="M13" s="137" t="s">
        <v>0</v>
      </c>
      <c r="N13" s="1075" t="s">
        <v>82</v>
      </c>
      <c r="O13" s="1083">
        <v>488000</v>
      </c>
      <c r="P13" s="1083">
        <v>9700000</v>
      </c>
      <c r="Q13" s="1084">
        <v>2000000</v>
      </c>
      <c r="R13" s="1083">
        <v>9700000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30" customHeight="1">
      <c r="A14" s="34" t="s">
        <v>0</v>
      </c>
      <c r="B14" s="35" t="s">
        <v>0</v>
      </c>
      <c r="C14" s="35" t="s">
        <v>0</v>
      </c>
      <c r="D14" s="36" t="s">
        <v>0</v>
      </c>
      <c r="E14" s="34" t="s">
        <v>0</v>
      </c>
      <c r="F14" s="35" t="s">
        <v>0</v>
      </c>
      <c r="G14" s="35" t="s">
        <v>0</v>
      </c>
      <c r="H14" s="72" t="s">
        <v>40</v>
      </c>
      <c r="I14" s="74" t="s">
        <v>0</v>
      </c>
      <c r="J14" s="75" t="s">
        <v>0</v>
      </c>
      <c r="K14" s="95" t="s">
        <v>0</v>
      </c>
      <c r="L14" s="95" t="s">
        <v>0</v>
      </c>
      <c r="M14" s="96" t="s">
        <v>0</v>
      </c>
      <c r="N14" s="94" t="s">
        <v>104</v>
      </c>
      <c r="O14" s="1085">
        <f>O15</f>
        <v>488000</v>
      </c>
      <c r="P14" s="1086">
        <v>9700000</v>
      </c>
      <c r="Q14" s="1086">
        <f>Q15</f>
        <v>0</v>
      </c>
      <c r="R14" s="1086">
        <f>P14-Q13</f>
        <v>7700000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5.5" customHeight="1">
      <c r="A15" s="28" t="s">
        <v>0</v>
      </c>
      <c r="B15" s="29" t="s">
        <v>0</v>
      </c>
      <c r="C15" s="29" t="s">
        <v>0</v>
      </c>
      <c r="D15" s="132" t="s">
        <v>0</v>
      </c>
      <c r="E15" s="28" t="s">
        <v>0</v>
      </c>
      <c r="F15" s="29" t="s">
        <v>0</v>
      </c>
      <c r="G15" s="29" t="s">
        <v>0</v>
      </c>
      <c r="H15" s="30" t="s">
        <v>0</v>
      </c>
      <c r="I15" s="54" t="s">
        <v>0</v>
      </c>
      <c r="J15" s="37" t="s">
        <v>29</v>
      </c>
      <c r="K15" s="97" t="s">
        <v>0</v>
      </c>
      <c r="L15" s="97" t="s">
        <v>0</v>
      </c>
      <c r="M15" s="98" t="s">
        <v>0</v>
      </c>
      <c r="N15" s="93" t="s">
        <v>30</v>
      </c>
      <c r="O15" s="193">
        <f>O16+O17+O18+O19+O20</f>
        <v>488000</v>
      </c>
      <c r="P15" s="193">
        <f>P16+P17+P18+P19+P20</f>
        <v>0</v>
      </c>
      <c r="Q15" s="193">
        <f>Q16+Q17+Q18+Q19+Q20</f>
        <v>0</v>
      </c>
      <c r="R15" s="193">
        <f>R16+R17+R18+R19+R20</f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31.5" customHeight="1">
      <c r="A16" s="28"/>
      <c r="B16" s="29"/>
      <c r="C16" s="29"/>
      <c r="D16" s="132"/>
      <c r="E16" s="28"/>
      <c r="F16" s="29"/>
      <c r="G16" s="29"/>
      <c r="H16" s="30"/>
      <c r="I16" s="54"/>
      <c r="J16" s="155"/>
      <c r="K16" s="157">
        <v>1</v>
      </c>
      <c r="L16" s="158"/>
      <c r="M16" s="159"/>
      <c r="N16" s="160" t="s">
        <v>50</v>
      </c>
      <c r="O16" s="84">
        <v>54000</v>
      </c>
      <c r="P16" s="194"/>
      <c r="Q16" s="194"/>
      <c r="R16" s="15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7.7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81">
        <v>172000</v>
      </c>
      <c r="P17" s="101"/>
      <c r="Q17" s="101"/>
      <c r="R17" s="102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7" customHeight="1">
      <c r="A18" s="34" t="s">
        <v>0</v>
      </c>
      <c r="B18" s="35" t="s">
        <v>0</v>
      </c>
      <c r="C18" s="35" t="s">
        <v>0</v>
      </c>
      <c r="D18" s="36" t="s">
        <v>0</v>
      </c>
      <c r="E18" s="34" t="s">
        <v>0</v>
      </c>
      <c r="F18" s="35" t="s">
        <v>0</v>
      </c>
      <c r="G18" s="35" t="s">
        <v>0</v>
      </c>
      <c r="H18" s="36" t="s">
        <v>0</v>
      </c>
      <c r="I18" s="55" t="s">
        <v>0</v>
      </c>
      <c r="J18" s="34" t="s">
        <v>0</v>
      </c>
      <c r="K18" s="99" t="s">
        <v>35</v>
      </c>
      <c r="L18" s="99" t="s">
        <v>0</v>
      </c>
      <c r="M18" s="100" t="s">
        <v>0</v>
      </c>
      <c r="N18" s="92" t="s">
        <v>36</v>
      </c>
      <c r="O18" s="81">
        <v>15000</v>
      </c>
      <c r="P18" s="101"/>
      <c r="Q18" s="101"/>
      <c r="R18" s="10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41.25" customHeight="1">
      <c r="A19" s="107"/>
      <c r="B19" s="108"/>
      <c r="C19" s="108"/>
      <c r="D19" s="109"/>
      <c r="E19" s="107"/>
      <c r="F19" s="108"/>
      <c r="G19" s="108"/>
      <c r="H19" s="109"/>
      <c r="I19" s="110"/>
      <c r="J19" s="107"/>
      <c r="K19" s="111" t="s">
        <v>38</v>
      </c>
      <c r="L19" s="111" t="s">
        <v>0</v>
      </c>
      <c r="M19" s="112" t="s">
        <v>0</v>
      </c>
      <c r="N19" s="113" t="s">
        <v>39</v>
      </c>
      <c r="O19" s="114">
        <v>73000</v>
      </c>
      <c r="P19" s="195"/>
      <c r="Q19" s="195"/>
      <c r="R19" s="11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36" customHeigh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61">
        <v>8</v>
      </c>
      <c r="L20" s="111" t="s">
        <v>0</v>
      </c>
      <c r="M20" s="112" t="s">
        <v>0</v>
      </c>
      <c r="N20" s="113" t="s">
        <v>51</v>
      </c>
      <c r="O20" s="114">
        <v>174000</v>
      </c>
      <c r="P20" s="195"/>
      <c r="Q20" s="195"/>
      <c r="R20" s="11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25.5" customHeight="1">
      <c r="A22" s="34" t="s">
        <v>0</v>
      </c>
      <c r="B22" s="35" t="s">
        <v>0</v>
      </c>
      <c r="C22" s="35" t="s">
        <v>0</v>
      </c>
      <c r="D22" s="36" t="s">
        <v>0</v>
      </c>
      <c r="E22" s="34" t="s">
        <v>0</v>
      </c>
      <c r="F22" s="35" t="s">
        <v>0</v>
      </c>
      <c r="G22" s="35" t="s">
        <v>0</v>
      </c>
      <c r="H22" s="321" t="s">
        <v>54</v>
      </c>
      <c r="I22" s="322" t="s">
        <v>0</v>
      </c>
      <c r="J22" s="323" t="s">
        <v>0</v>
      </c>
      <c r="K22" s="324" t="s">
        <v>0</v>
      </c>
      <c r="L22" s="324" t="s">
        <v>0</v>
      </c>
      <c r="M22" s="325" t="s">
        <v>0</v>
      </c>
      <c r="N22" s="326" t="s">
        <v>55</v>
      </c>
      <c r="O22" s="328">
        <f>O23</f>
        <v>1853000</v>
      </c>
      <c r="P22" s="327">
        <v>390000</v>
      </c>
      <c r="Q22" s="327">
        <f>Q23</f>
        <v>0</v>
      </c>
      <c r="R22" s="327">
        <f>P22-Q22</f>
        <v>390000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27.75" customHeight="1">
      <c r="A23" s="28" t="s">
        <v>0</v>
      </c>
      <c r="B23" s="29" t="s">
        <v>0</v>
      </c>
      <c r="C23" s="29" t="s">
        <v>0</v>
      </c>
      <c r="D23" s="132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7">
        <f>O24+O25+O26+O27+O28+O29</f>
        <v>1853000</v>
      </c>
      <c r="P23" s="47">
        <f>P24+P25+P26+P27+P28+P29</f>
        <v>0</v>
      </c>
      <c r="Q23" s="47">
        <f>Q24+Q25+Q26+Q27+Q28+Q29</f>
        <v>0</v>
      </c>
      <c r="R23" s="47">
        <f>P23-Q23</f>
        <v>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38.25" customHeight="1">
      <c r="A24" s="28"/>
      <c r="B24" s="29"/>
      <c r="C24" s="29"/>
      <c r="D24" s="132"/>
      <c r="E24" s="28"/>
      <c r="F24" s="29"/>
      <c r="G24" s="29"/>
      <c r="H24" s="30"/>
      <c r="I24" s="54"/>
      <c r="J24" s="155"/>
      <c r="K24" s="157">
        <v>1</v>
      </c>
      <c r="L24" s="158"/>
      <c r="M24" s="159"/>
      <c r="N24" s="160" t="s">
        <v>50</v>
      </c>
      <c r="O24" s="84">
        <v>7000</v>
      </c>
      <c r="P24" s="194"/>
      <c r="Q24" s="194"/>
      <c r="R24" s="15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34.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22</v>
      </c>
      <c r="L25" s="99" t="s">
        <v>0</v>
      </c>
      <c r="M25" s="100" t="s">
        <v>0</v>
      </c>
      <c r="N25" s="92" t="s">
        <v>31</v>
      </c>
      <c r="O25" s="81">
        <v>124000</v>
      </c>
      <c r="P25" s="101"/>
      <c r="Q25" s="101"/>
      <c r="R25" s="10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24" customHeight="1">
      <c r="A26" s="34"/>
      <c r="B26" s="35"/>
      <c r="C26" s="35"/>
      <c r="D26" s="36"/>
      <c r="E26" s="34"/>
      <c r="F26" s="35"/>
      <c r="G26" s="35"/>
      <c r="H26" s="36"/>
      <c r="I26" s="55"/>
      <c r="J26" s="34"/>
      <c r="K26" s="146">
        <v>4</v>
      </c>
      <c r="L26" s="99"/>
      <c r="M26" s="100"/>
      <c r="N26" s="92" t="s">
        <v>52</v>
      </c>
      <c r="O26" s="81">
        <v>1000</v>
      </c>
      <c r="P26" s="101"/>
      <c r="Q26" s="101"/>
      <c r="R26" s="10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24.75" customHeight="1">
      <c r="A27" s="34" t="s">
        <v>0</v>
      </c>
      <c r="B27" s="35" t="s">
        <v>0</v>
      </c>
      <c r="C27" s="35" t="s">
        <v>0</v>
      </c>
      <c r="D27" s="36" t="s">
        <v>0</v>
      </c>
      <c r="E27" s="34" t="s">
        <v>0</v>
      </c>
      <c r="F27" s="35" t="s">
        <v>0</v>
      </c>
      <c r="G27" s="35" t="s">
        <v>0</v>
      </c>
      <c r="H27" s="36" t="s">
        <v>0</v>
      </c>
      <c r="I27" s="55" t="s">
        <v>0</v>
      </c>
      <c r="J27" s="34" t="s">
        <v>0</v>
      </c>
      <c r="K27" s="99" t="s">
        <v>35</v>
      </c>
      <c r="L27" s="99" t="s">
        <v>0</v>
      </c>
      <c r="M27" s="100" t="s">
        <v>0</v>
      </c>
      <c r="N27" s="92" t="s">
        <v>36</v>
      </c>
      <c r="O27" s="81">
        <v>1635000</v>
      </c>
      <c r="P27" s="101"/>
      <c r="Q27" s="101"/>
      <c r="R27" s="10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39" customHeight="1">
      <c r="A28" s="107"/>
      <c r="B28" s="108"/>
      <c r="C28" s="108"/>
      <c r="D28" s="109"/>
      <c r="E28" s="107"/>
      <c r="F28" s="108"/>
      <c r="G28" s="108"/>
      <c r="H28" s="109"/>
      <c r="I28" s="110"/>
      <c r="J28" s="107"/>
      <c r="K28" s="111" t="s">
        <v>38</v>
      </c>
      <c r="L28" s="111" t="s">
        <v>0</v>
      </c>
      <c r="M28" s="112" t="s">
        <v>0</v>
      </c>
      <c r="N28" s="113" t="s">
        <v>39</v>
      </c>
      <c r="O28" s="114">
        <v>42000</v>
      </c>
      <c r="P28" s="195"/>
      <c r="Q28" s="195"/>
      <c r="R28" s="11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41.25" customHeight="1" thickBot="1">
      <c r="A29" s="107" t="s">
        <v>0</v>
      </c>
      <c r="B29" s="108" t="s">
        <v>0</v>
      </c>
      <c r="C29" s="108" t="s">
        <v>0</v>
      </c>
      <c r="D29" s="109" t="s">
        <v>0</v>
      </c>
      <c r="E29" s="107" t="s">
        <v>0</v>
      </c>
      <c r="F29" s="108" t="s">
        <v>0</v>
      </c>
      <c r="G29" s="108" t="s">
        <v>0</v>
      </c>
      <c r="H29" s="109" t="s">
        <v>0</v>
      </c>
      <c r="I29" s="110" t="s">
        <v>0</v>
      </c>
      <c r="J29" s="107" t="s">
        <v>0</v>
      </c>
      <c r="K29" s="161">
        <v>8</v>
      </c>
      <c r="L29" s="111" t="s">
        <v>0</v>
      </c>
      <c r="M29" s="112" t="s">
        <v>0</v>
      </c>
      <c r="N29" s="113" t="s">
        <v>51</v>
      </c>
      <c r="O29" s="114">
        <v>44000</v>
      </c>
      <c r="P29" s="195"/>
      <c r="Q29" s="195"/>
      <c r="R29" s="118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27.75" customHeight="1" thickBot="1">
      <c r="A30" s="1137"/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32.25" customHeight="1">
      <c r="A31" s="123" t="s">
        <v>0</v>
      </c>
      <c r="B31" s="124" t="s">
        <v>0</v>
      </c>
      <c r="C31" s="124" t="s">
        <v>0</v>
      </c>
      <c r="D31" s="125" t="s">
        <v>0</v>
      </c>
      <c r="E31" s="123" t="s">
        <v>0</v>
      </c>
      <c r="F31" s="124" t="s">
        <v>0</v>
      </c>
      <c r="G31" s="124" t="s">
        <v>0</v>
      </c>
      <c r="H31" s="126" t="s">
        <v>48</v>
      </c>
      <c r="I31" s="127" t="s">
        <v>0</v>
      </c>
      <c r="J31" s="128" t="s">
        <v>0</v>
      </c>
      <c r="K31" s="129" t="s">
        <v>0</v>
      </c>
      <c r="L31" s="129" t="s">
        <v>0</v>
      </c>
      <c r="M31" s="130" t="s">
        <v>0</v>
      </c>
      <c r="N31" s="131" t="s">
        <v>56</v>
      </c>
      <c r="O31" s="1087">
        <f>O32</f>
        <v>420000</v>
      </c>
      <c r="P31" s="1088">
        <v>1400000</v>
      </c>
      <c r="Q31" s="1087">
        <f>Q32</f>
        <v>0</v>
      </c>
      <c r="R31" s="1088">
        <f>P31-Q31</f>
        <v>1400000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27.75" customHeight="1">
      <c r="A32" s="28" t="s">
        <v>0</v>
      </c>
      <c r="B32" s="29" t="s">
        <v>0</v>
      </c>
      <c r="C32" s="29" t="s">
        <v>0</v>
      </c>
      <c r="D32" s="30" t="s">
        <v>0</v>
      </c>
      <c r="E32" s="28" t="s">
        <v>0</v>
      </c>
      <c r="F32" s="29" t="s">
        <v>0</v>
      </c>
      <c r="G32" s="29" t="s">
        <v>0</v>
      </c>
      <c r="H32" s="30" t="s">
        <v>0</v>
      </c>
      <c r="I32" s="54" t="s">
        <v>0</v>
      </c>
      <c r="J32" s="37" t="s">
        <v>29</v>
      </c>
      <c r="K32" s="97" t="s">
        <v>0</v>
      </c>
      <c r="L32" s="97" t="s">
        <v>0</v>
      </c>
      <c r="M32" s="98" t="s">
        <v>0</v>
      </c>
      <c r="N32" s="93" t="s">
        <v>30</v>
      </c>
      <c r="O32" s="47">
        <f>O33+O34+O35+O36+O37+O38</f>
        <v>420000</v>
      </c>
      <c r="P32" s="47">
        <f>P33+P34+P35+P36+P37+P38</f>
        <v>0</v>
      </c>
      <c r="Q32" s="47">
        <f>Q33+Q34+Q35+Q36+Q37+Q38</f>
        <v>0</v>
      </c>
      <c r="R32" s="47">
        <f>P32-Q32</f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33" customHeight="1">
      <c r="A33" s="28"/>
      <c r="B33" s="29"/>
      <c r="C33" s="29"/>
      <c r="D33" s="30"/>
      <c r="E33" s="28"/>
      <c r="F33" s="29"/>
      <c r="G33" s="29"/>
      <c r="H33" s="30"/>
      <c r="I33" s="54"/>
      <c r="J33" s="155"/>
      <c r="K33" s="157">
        <v>1</v>
      </c>
      <c r="L33" s="158"/>
      <c r="M33" s="159"/>
      <c r="N33" s="160" t="s">
        <v>50</v>
      </c>
      <c r="O33" s="84">
        <v>20000</v>
      </c>
      <c r="P33" s="194"/>
      <c r="Q33" s="194"/>
      <c r="R33" s="162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35.25" customHeight="1">
      <c r="A34" s="28"/>
      <c r="B34" s="29"/>
      <c r="C34" s="29"/>
      <c r="D34" s="30"/>
      <c r="E34" s="28"/>
      <c r="F34" s="29"/>
      <c r="G34" s="29"/>
      <c r="H34" s="30"/>
      <c r="I34" s="54"/>
      <c r="J34" s="155"/>
      <c r="K34" s="99" t="s">
        <v>22</v>
      </c>
      <c r="L34" s="99" t="s">
        <v>0</v>
      </c>
      <c r="M34" s="100" t="s">
        <v>0</v>
      </c>
      <c r="N34" s="92" t="s">
        <v>31</v>
      </c>
      <c r="O34" s="81">
        <v>4000</v>
      </c>
      <c r="P34" s="101"/>
      <c r="Q34" s="101"/>
      <c r="R34" s="162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20.25" customHeight="1">
      <c r="A35" s="28"/>
      <c r="B35" s="29"/>
      <c r="C35" s="29"/>
      <c r="D35" s="30"/>
      <c r="E35" s="28"/>
      <c r="F35" s="29"/>
      <c r="G35" s="29"/>
      <c r="H35" s="30"/>
      <c r="I35" s="54"/>
      <c r="J35" s="155"/>
      <c r="K35" s="146">
        <v>4</v>
      </c>
      <c r="L35" s="99"/>
      <c r="M35" s="100"/>
      <c r="N35" s="92" t="s">
        <v>52</v>
      </c>
      <c r="O35" s="81"/>
      <c r="P35" s="101"/>
      <c r="Q35" s="101"/>
      <c r="R35" s="162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20.25" customHeight="1">
      <c r="A36" s="34" t="s">
        <v>0</v>
      </c>
      <c r="B36" s="35" t="s">
        <v>0</v>
      </c>
      <c r="C36" s="35" t="s">
        <v>0</v>
      </c>
      <c r="D36" s="36" t="s">
        <v>0</v>
      </c>
      <c r="E36" s="34" t="s">
        <v>0</v>
      </c>
      <c r="F36" s="35" t="s">
        <v>0</v>
      </c>
      <c r="G36" s="35" t="s">
        <v>0</v>
      </c>
      <c r="H36" s="36" t="s">
        <v>0</v>
      </c>
      <c r="I36" s="55" t="s">
        <v>0</v>
      </c>
      <c r="J36" s="34" t="s">
        <v>0</v>
      </c>
      <c r="K36" s="99" t="s">
        <v>35</v>
      </c>
      <c r="L36" s="99" t="s">
        <v>0</v>
      </c>
      <c r="M36" s="100" t="s">
        <v>0</v>
      </c>
      <c r="N36" s="92" t="s">
        <v>36</v>
      </c>
      <c r="O36" s="81">
        <v>393000</v>
      </c>
      <c r="P36" s="101"/>
      <c r="Q36" s="101"/>
      <c r="R36" s="102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36.75" customHeight="1">
      <c r="A37" s="34" t="s">
        <v>0</v>
      </c>
      <c r="B37" s="35" t="s">
        <v>0</v>
      </c>
      <c r="C37" s="35" t="s">
        <v>0</v>
      </c>
      <c r="D37" s="36" t="s">
        <v>0</v>
      </c>
      <c r="E37" s="34" t="s">
        <v>0</v>
      </c>
      <c r="F37" s="35" t="s">
        <v>0</v>
      </c>
      <c r="G37" s="35" t="s">
        <v>0</v>
      </c>
      <c r="H37" s="36" t="s">
        <v>0</v>
      </c>
      <c r="I37" s="55" t="s">
        <v>0</v>
      </c>
      <c r="J37" s="34" t="s">
        <v>0</v>
      </c>
      <c r="K37" s="111" t="s">
        <v>38</v>
      </c>
      <c r="L37" s="111" t="s">
        <v>0</v>
      </c>
      <c r="M37" s="112" t="s">
        <v>0</v>
      </c>
      <c r="N37" s="113" t="s">
        <v>39</v>
      </c>
      <c r="O37" s="114">
        <v>3000</v>
      </c>
      <c r="P37" s="195"/>
      <c r="Q37" s="195"/>
      <c r="R37" s="102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29.25" customHeight="1" thickBot="1">
      <c r="A38" s="41" t="s">
        <v>0</v>
      </c>
      <c r="B38" s="42" t="s">
        <v>0</v>
      </c>
      <c r="C38" s="42" t="s">
        <v>0</v>
      </c>
      <c r="D38" s="43" t="s">
        <v>0</v>
      </c>
      <c r="E38" s="41" t="s">
        <v>0</v>
      </c>
      <c r="F38" s="42" t="s">
        <v>0</v>
      </c>
      <c r="G38" s="42" t="s">
        <v>0</v>
      </c>
      <c r="H38" s="43" t="s">
        <v>0</v>
      </c>
      <c r="I38" s="56" t="s">
        <v>0</v>
      </c>
      <c r="J38" s="41" t="s">
        <v>0</v>
      </c>
      <c r="K38" s="163">
        <v>8</v>
      </c>
      <c r="L38" s="115" t="s">
        <v>0</v>
      </c>
      <c r="M38" s="116" t="s">
        <v>0</v>
      </c>
      <c r="N38" s="117" t="s">
        <v>51</v>
      </c>
      <c r="O38" s="91"/>
      <c r="P38" s="196"/>
      <c r="Q38" s="196"/>
      <c r="R38" s="10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3.5" customHeight="1" thickBo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416"/>
      <c r="L39" s="166"/>
      <c r="M39" s="166"/>
      <c r="N39" s="167"/>
      <c r="O39" s="168"/>
      <c r="P39" s="168"/>
      <c r="Q39" s="168"/>
      <c r="R39" s="168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31.5" customHeight="1">
      <c r="A40" s="123" t="s">
        <v>0</v>
      </c>
      <c r="B40" s="124" t="s">
        <v>0</v>
      </c>
      <c r="C40" s="124" t="s">
        <v>0</v>
      </c>
      <c r="D40" s="125" t="s">
        <v>0</v>
      </c>
      <c r="E40" s="123" t="s">
        <v>0</v>
      </c>
      <c r="F40" s="124"/>
      <c r="G40" s="124" t="s">
        <v>0</v>
      </c>
      <c r="H40" s="417" t="s">
        <v>17</v>
      </c>
      <c r="I40" s="127" t="s">
        <v>0</v>
      </c>
      <c r="J40" s="128" t="s">
        <v>0</v>
      </c>
      <c r="K40" s="129" t="s">
        <v>0</v>
      </c>
      <c r="L40" s="129" t="s">
        <v>0</v>
      </c>
      <c r="M40" s="130" t="s">
        <v>0</v>
      </c>
      <c r="N40" s="131" t="s">
        <v>119</v>
      </c>
      <c r="O40" s="1089">
        <f aca="true" t="shared" si="0" ref="O40:R41">O41</f>
        <v>328000</v>
      </c>
      <c r="P40" s="1089">
        <f t="shared" si="0"/>
        <v>57000</v>
      </c>
      <c r="Q40" s="1090">
        <f t="shared" si="0"/>
        <v>0</v>
      </c>
      <c r="R40" s="1090">
        <f t="shared" si="0"/>
        <v>57000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.75" customHeight="1">
      <c r="A41" s="28" t="s">
        <v>0</v>
      </c>
      <c r="B41" s="29" t="s">
        <v>0</v>
      </c>
      <c r="C41" s="29" t="s">
        <v>0</v>
      </c>
      <c r="D41" s="30" t="s">
        <v>0</v>
      </c>
      <c r="E41" s="28" t="s">
        <v>0</v>
      </c>
      <c r="F41" s="29" t="s">
        <v>0</v>
      </c>
      <c r="G41" s="29" t="s">
        <v>0</v>
      </c>
      <c r="H41" s="30" t="s">
        <v>0</v>
      </c>
      <c r="I41" s="54" t="s">
        <v>0</v>
      </c>
      <c r="J41" s="37" t="s">
        <v>29</v>
      </c>
      <c r="K41" s="97" t="s">
        <v>0</v>
      </c>
      <c r="L41" s="97" t="s">
        <v>0</v>
      </c>
      <c r="M41" s="98" t="s">
        <v>0</v>
      </c>
      <c r="N41" s="93" t="s">
        <v>30</v>
      </c>
      <c r="O41" s="1068">
        <f t="shared" si="0"/>
        <v>328000</v>
      </c>
      <c r="P41" s="1068">
        <v>57000</v>
      </c>
      <c r="Q41" s="1068">
        <f t="shared" si="0"/>
        <v>0</v>
      </c>
      <c r="R41" s="1068">
        <v>57000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24" customHeight="1">
      <c r="A42" s="28"/>
      <c r="B42" s="29"/>
      <c r="C42" s="29"/>
      <c r="D42" s="30"/>
      <c r="E42" s="28"/>
      <c r="F42" s="29"/>
      <c r="G42" s="29"/>
      <c r="H42" s="30"/>
      <c r="I42" s="54"/>
      <c r="J42" s="155"/>
      <c r="K42" s="157" t="s">
        <v>35</v>
      </c>
      <c r="L42" s="158"/>
      <c r="M42" s="159"/>
      <c r="N42" s="160" t="s">
        <v>120</v>
      </c>
      <c r="O42" s="84">
        <v>328000</v>
      </c>
      <c r="P42" s="1066">
        <v>57000</v>
      </c>
      <c r="Q42" s="194"/>
      <c r="R42" s="1067">
        <v>57000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17" ht="23.25" customHeight="1">
      <c r="A43" s="120" t="s">
        <v>183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1"/>
      <c r="Q43" s="121"/>
    </row>
    <row r="44" spans="1:18" ht="18" customHeight="1">
      <c r="A44" s="147" t="s">
        <v>238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21"/>
      <c r="Q44" s="1105"/>
      <c r="R44" s="1105"/>
    </row>
    <row r="45" spans="1:18" ht="17.25" customHeight="1" hidden="1">
      <c r="A45" s="147" t="s">
        <v>184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105"/>
      <c r="R45" s="1105"/>
    </row>
    <row r="46" spans="1:18" ht="18" customHeight="1" hidden="1">
      <c r="A46" s="147" t="s">
        <v>185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105"/>
      <c r="R46" s="1105"/>
    </row>
    <row r="47" spans="1:18" ht="14.25" customHeight="1" hidden="1">
      <c r="A47" s="147" t="s">
        <v>198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402"/>
      <c r="R47" s="402"/>
    </row>
    <row r="48" spans="1:18" ht="19.5" customHeight="1">
      <c r="A48" s="147" t="s">
        <v>206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  <c r="Q48" s="1105" t="s">
        <v>108</v>
      </c>
      <c r="R48" s="1105"/>
    </row>
    <row r="49" spans="1:18" ht="23.25" customHeight="1" thickBo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05" t="s">
        <v>182</v>
      </c>
      <c r="R49" s="1105"/>
    </row>
    <row r="50" spans="1:16" ht="12.75" customHeight="1">
      <c r="A50" s="1168" t="s">
        <v>123</v>
      </c>
      <c r="B50" s="1159" t="s">
        <v>124</v>
      </c>
      <c r="C50" s="1160"/>
      <c r="D50" s="1160"/>
      <c r="E50" s="1160"/>
      <c r="F50" s="1160"/>
      <c r="G50" s="1160"/>
      <c r="H50" s="1160"/>
      <c r="I50" s="1160"/>
      <c r="J50" s="1160"/>
      <c r="K50" s="1160"/>
      <c r="L50" s="1160"/>
      <c r="M50" s="1160"/>
      <c r="N50" s="1160"/>
      <c r="O50" s="1160"/>
      <c r="P50" s="1161"/>
    </row>
    <row r="51" spans="1:16" ht="45" customHeight="1">
      <c r="A51" s="1169"/>
      <c r="B51" s="1162"/>
      <c r="C51" s="1163"/>
      <c r="D51" s="1163"/>
      <c r="E51" s="1163"/>
      <c r="F51" s="1163"/>
      <c r="G51" s="1163"/>
      <c r="H51" s="1163"/>
      <c r="I51" s="1163"/>
      <c r="J51" s="1163"/>
      <c r="K51" s="1163"/>
      <c r="L51" s="1163"/>
      <c r="M51" s="1163"/>
      <c r="N51" s="1163"/>
      <c r="O51" s="1163"/>
      <c r="P51" s="1164"/>
    </row>
    <row r="52" spans="1:18" ht="15" customHeight="1" hidden="1" thickBot="1">
      <c r="A52" s="1170"/>
      <c r="B52" s="1165"/>
      <c r="C52" s="1166"/>
      <c r="D52" s="1166"/>
      <c r="E52" s="1166"/>
      <c r="F52" s="1166"/>
      <c r="G52" s="1166"/>
      <c r="H52" s="1166"/>
      <c r="I52" s="1166"/>
      <c r="J52" s="1166"/>
      <c r="K52" s="1166"/>
      <c r="L52" s="1166"/>
      <c r="M52" s="1166"/>
      <c r="N52" s="1166"/>
      <c r="O52" s="1166"/>
      <c r="P52" s="1167"/>
      <c r="Q52" s="1105"/>
      <c r="R52" s="1105"/>
    </row>
    <row r="53" spans="17:18" ht="15" customHeight="1">
      <c r="Q53" s="1105"/>
      <c r="R53" s="1105"/>
    </row>
    <row r="54" spans="17:18" ht="15" customHeight="1">
      <c r="Q54" s="1105"/>
      <c r="R54" s="1105"/>
    </row>
    <row r="55" spans="17:18" ht="15" customHeight="1">
      <c r="Q55" s="1105"/>
      <c r="R55" s="1105"/>
    </row>
  </sheetData>
  <sheetProtection/>
  <mergeCells count="26">
    <mergeCell ref="E10:H10"/>
    <mergeCell ref="J10:M10"/>
    <mergeCell ref="A11:D11"/>
    <mergeCell ref="E11:H11"/>
    <mergeCell ref="Q52:R52"/>
    <mergeCell ref="J11:M11"/>
    <mergeCell ref="B50:P52"/>
    <mergeCell ref="Q44:R44"/>
    <mergeCell ref="A50:A52"/>
    <mergeCell ref="A4:R5"/>
    <mergeCell ref="A6:R7"/>
    <mergeCell ref="A8:C8"/>
    <mergeCell ref="A30:R30"/>
    <mergeCell ref="O10:O12"/>
    <mergeCell ref="R10:R12"/>
    <mergeCell ref="D8:P8"/>
    <mergeCell ref="P10:P12"/>
    <mergeCell ref="Q10:Q12"/>
    <mergeCell ref="A10:D10"/>
    <mergeCell ref="Q53:R53"/>
    <mergeCell ref="Q54:R54"/>
    <mergeCell ref="Q55:R55"/>
    <mergeCell ref="Q45:R45"/>
    <mergeCell ref="Q46:R46"/>
    <mergeCell ref="Q48:R48"/>
    <mergeCell ref="Q49:R49"/>
  </mergeCells>
  <printOptions/>
  <pageMargins left="0.5511811023622047" right="0.35433070866141736" top="0.3937007874015748" bottom="0.1968503937007874" header="0.5118110236220472" footer="0.5118110236220472"/>
  <pageSetup horizontalDpi="300" verticalDpi="300" orientation="portrait" paperSize="9" scale="53" r:id="rId1"/>
  <headerFooter alignWithMargins="0"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78"/>
  <sheetViews>
    <sheetView zoomScalePageLayoutView="0" workbookViewId="0" topLeftCell="A2">
      <selection activeCell="Q22" sqref="Q22"/>
    </sheetView>
  </sheetViews>
  <sheetFormatPr defaultColWidth="5.7109375" defaultRowHeight="10.5" customHeight="1"/>
  <cols>
    <col min="1" max="1" width="7.57421875" style="9" customWidth="1"/>
    <col min="2" max="2" width="4.28125" style="9" customWidth="1"/>
    <col min="3" max="3" width="4.421875" style="9" customWidth="1"/>
    <col min="4" max="4" width="4.57421875" style="9" customWidth="1"/>
    <col min="5" max="7" width="3.57421875" style="9" bestFit="1" customWidth="1"/>
    <col min="8" max="8" width="5.00390625" style="9" customWidth="1"/>
    <col min="9" max="9" width="4.140625" style="9" customWidth="1"/>
    <col min="10" max="10" width="4.421875" style="9" customWidth="1"/>
    <col min="11" max="11" width="4.140625" style="9" customWidth="1"/>
    <col min="12" max="12" width="0.13671875" style="9" hidden="1" customWidth="1"/>
    <col min="13" max="13" width="3.57421875" style="9" hidden="1" customWidth="1"/>
    <col min="14" max="14" width="38.7109375" style="9" customWidth="1"/>
    <col min="15" max="15" width="17.00390625" style="9" customWidth="1"/>
    <col min="16" max="16" width="23.57421875" style="9" customWidth="1"/>
    <col min="17" max="17" width="18.140625" style="9" customWidth="1"/>
    <col min="18" max="18" width="16.421875" style="9" customWidth="1"/>
    <col min="19" max="19" width="5.7109375" style="9" hidden="1" customWidth="1"/>
    <col min="20" max="25" width="3.7109375" style="9" customWidth="1"/>
    <col min="26" max="26" width="36.140625" style="9" customWidth="1"/>
    <col min="27" max="27" width="15.28125" style="9" customWidth="1"/>
    <col min="28" max="248" width="5.7109375" style="9" bestFit="1" customWidth="1"/>
    <col min="249" max="16384" width="5.7109375" style="9" customWidth="1"/>
  </cols>
  <sheetData>
    <row r="1" spans="1:248" ht="12.75" customHeight="1">
      <c r="A1" s="1134" t="s">
        <v>15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  <c r="N1" s="1134"/>
      <c r="O1" s="1134"/>
      <c r="P1" s="1134"/>
      <c r="Q1" s="1134"/>
      <c r="R1" s="1134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2.75" customHeight="1">
      <c r="A2" s="1134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0.5" customHeight="1">
      <c r="A3" s="1185" t="s">
        <v>186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27" customHeight="1">
      <c r="A4" s="1185"/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9.5">
      <c r="A5" s="1186" t="s">
        <v>1</v>
      </c>
      <c r="B5" s="1186" t="s">
        <v>0</v>
      </c>
      <c r="C5" s="1186" t="s">
        <v>0</v>
      </c>
      <c r="D5" s="1184" t="s">
        <v>103</v>
      </c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3" t="s">
        <v>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13.5" customHeight="1" thickBot="1">
      <c r="A6" s="68" t="s">
        <v>0</v>
      </c>
      <c r="B6" s="68" t="s">
        <v>0</v>
      </c>
      <c r="C6" s="69" t="s">
        <v>0</v>
      </c>
      <c r="D6" s="69" t="s">
        <v>0</v>
      </c>
      <c r="E6" s="69" t="s">
        <v>0</v>
      </c>
      <c r="F6" s="69" t="s">
        <v>0</v>
      </c>
      <c r="G6" s="69" t="s">
        <v>0</v>
      </c>
      <c r="H6" s="69" t="s">
        <v>0</v>
      </c>
      <c r="I6" s="69" t="s">
        <v>0</v>
      </c>
      <c r="J6" s="69" t="s">
        <v>0</v>
      </c>
      <c r="K6" s="69" t="s">
        <v>0</v>
      </c>
      <c r="L6" s="69" t="s">
        <v>0</v>
      </c>
      <c r="M6" s="69" t="s">
        <v>0</v>
      </c>
      <c r="N6" s="69" t="s">
        <v>0</v>
      </c>
      <c r="O6" s="5" t="s">
        <v>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23.25" customHeight="1" thickBot="1" thickTop="1">
      <c r="A7" s="1150" t="s">
        <v>2</v>
      </c>
      <c r="B7" s="1151" t="s">
        <v>0</v>
      </c>
      <c r="C7" s="1151" t="s">
        <v>0</v>
      </c>
      <c r="D7" s="1152" t="s">
        <v>0</v>
      </c>
      <c r="E7" s="1150" t="s">
        <v>3</v>
      </c>
      <c r="F7" s="1151" t="s">
        <v>0</v>
      </c>
      <c r="G7" s="1151" t="s">
        <v>0</v>
      </c>
      <c r="H7" s="1152" t="s">
        <v>0</v>
      </c>
      <c r="I7" s="49" t="s">
        <v>4</v>
      </c>
      <c r="J7" s="1153" t="s">
        <v>5</v>
      </c>
      <c r="K7" s="1154" t="s">
        <v>0</v>
      </c>
      <c r="L7" s="1154" t="s">
        <v>0</v>
      </c>
      <c r="M7" s="1155" t="s">
        <v>0</v>
      </c>
      <c r="N7" s="17" t="s">
        <v>0</v>
      </c>
      <c r="O7" s="1140" t="s">
        <v>173</v>
      </c>
      <c r="P7" s="1181" t="s">
        <v>240</v>
      </c>
      <c r="Q7" s="1147" t="s">
        <v>179</v>
      </c>
      <c r="R7" s="1143" t="s">
        <v>180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14.25" customHeight="1" thickBot="1">
      <c r="A8" s="1156" t="s">
        <v>6</v>
      </c>
      <c r="B8" s="1157" t="s">
        <v>0</v>
      </c>
      <c r="C8" s="1157" t="s">
        <v>0</v>
      </c>
      <c r="D8" s="1158" t="s">
        <v>0</v>
      </c>
      <c r="E8" s="1156" t="s">
        <v>6</v>
      </c>
      <c r="F8" s="1157" t="s">
        <v>0</v>
      </c>
      <c r="G8" s="1157" t="s">
        <v>0</v>
      </c>
      <c r="H8" s="1158" t="s">
        <v>0</v>
      </c>
      <c r="I8" s="50" t="s">
        <v>7</v>
      </c>
      <c r="J8" s="1156" t="s">
        <v>6</v>
      </c>
      <c r="K8" s="1157" t="s">
        <v>0</v>
      </c>
      <c r="L8" s="1157" t="s">
        <v>0</v>
      </c>
      <c r="M8" s="1158" t="s">
        <v>0</v>
      </c>
      <c r="N8" s="18" t="s">
        <v>8</v>
      </c>
      <c r="O8" s="1141"/>
      <c r="P8" s="1182"/>
      <c r="Q8" s="1148"/>
      <c r="R8" s="114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103.5" customHeight="1" thickBot="1" thickTop="1">
      <c r="A9" s="11" t="s">
        <v>9</v>
      </c>
      <c r="B9" s="6" t="s">
        <v>10</v>
      </c>
      <c r="C9" s="6" t="s">
        <v>11</v>
      </c>
      <c r="D9" s="12" t="s">
        <v>12</v>
      </c>
      <c r="E9" s="11" t="s">
        <v>9</v>
      </c>
      <c r="F9" s="6" t="s">
        <v>10</v>
      </c>
      <c r="G9" s="6" t="s">
        <v>11</v>
      </c>
      <c r="H9" s="12" t="s">
        <v>12</v>
      </c>
      <c r="I9" s="51" t="s">
        <v>9</v>
      </c>
      <c r="J9" s="11" t="s">
        <v>9</v>
      </c>
      <c r="K9" s="6" t="s">
        <v>10</v>
      </c>
      <c r="L9" s="6" t="s">
        <v>11</v>
      </c>
      <c r="M9" s="12" t="s">
        <v>12</v>
      </c>
      <c r="N9" s="19" t="s">
        <v>0</v>
      </c>
      <c r="O9" s="1142"/>
      <c r="P9" s="1183"/>
      <c r="Q9" s="1149"/>
      <c r="R9" s="114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21.75" customHeight="1" hidden="1">
      <c r="A10" s="13" t="s">
        <v>0</v>
      </c>
      <c r="B10" s="7" t="s">
        <v>0</v>
      </c>
      <c r="C10" s="7" t="s">
        <v>0</v>
      </c>
      <c r="D10" s="14" t="s">
        <v>0</v>
      </c>
      <c r="E10" s="13" t="s">
        <v>0</v>
      </c>
      <c r="F10" s="7" t="s">
        <v>0</v>
      </c>
      <c r="G10" s="7" t="s">
        <v>0</v>
      </c>
      <c r="H10" s="14" t="s">
        <v>0</v>
      </c>
      <c r="I10" s="52" t="s">
        <v>0</v>
      </c>
      <c r="J10" s="13" t="s">
        <v>0</v>
      </c>
      <c r="K10" s="7" t="s">
        <v>0</v>
      </c>
      <c r="L10" s="7" t="s">
        <v>0</v>
      </c>
      <c r="M10" s="14" t="s">
        <v>0</v>
      </c>
      <c r="N10" s="20" t="s">
        <v>0</v>
      </c>
      <c r="O10" s="25" t="s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14.25" hidden="1" thickBot="1" thickTop="1">
      <c r="A11" s="13" t="s">
        <v>0</v>
      </c>
      <c r="B11" s="7" t="s">
        <v>0</v>
      </c>
      <c r="C11" s="7" t="s">
        <v>0</v>
      </c>
      <c r="D11" s="14" t="s">
        <v>0</v>
      </c>
      <c r="E11" s="13" t="s">
        <v>0</v>
      </c>
      <c r="F11" s="7" t="s">
        <v>0</v>
      </c>
      <c r="G11" s="7" t="s">
        <v>0</v>
      </c>
      <c r="H11" s="14" t="s">
        <v>0</v>
      </c>
      <c r="I11" s="52" t="s">
        <v>0</v>
      </c>
      <c r="J11" s="13" t="s">
        <v>0</v>
      </c>
      <c r="K11" s="7" t="s">
        <v>0</v>
      </c>
      <c r="L11" s="7" t="s">
        <v>0</v>
      </c>
      <c r="M11" s="14" t="s">
        <v>0</v>
      </c>
      <c r="N11" s="21" t="s">
        <v>0</v>
      </c>
      <c r="O11" s="23" t="s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14.25" hidden="1" thickBot="1" thickTop="1">
      <c r="A12" s="15" t="s">
        <v>0</v>
      </c>
      <c r="B12" s="8" t="s">
        <v>0</v>
      </c>
      <c r="C12" s="8" t="s">
        <v>0</v>
      </c>
      <c r="D12" s="16" t="s">
        <v>0</v>
      </c>
      <c r="E12" s="15" t="s">
        <v>0</v>
      </c>
      <c r="F12" s="8" t="s">
        <v>0</v>
      </c>
      <c r="G12" s="8" t="s">
        <v>0</v>
      </c>
      <c r="H12" s="16" t="s">
        <v>0</v>
      </c>
      <c r="I12" s="53" t="s">
        <v>0</v>
      </c>
      <c r="J12" s="15" t="s">
        <v>0</v>
      </c>
      <c r="K12" s="8" t="s">
        <v>0</v>
      </c>
      <c r="L12" s="8" t="s">
        <v>0</v>
      </c>
      <c r="M12" s="16" t="s">
        <v>0</v>
      </c>
      <c r="N12" s="22" t="s">
        <v>0</v>
      </c>
      <c r="O12" s="24" t="s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16.5" customHeight="1" thickBot="1" thickTop="1">
      <c r="A13" s="53"/>
      <c r="B13" s="104"/>
      <c r="C13" s="104"/>
      <c r="D13" s="105"/>
      <c r="E13" s="53"/>
      <c r="F13" s="104"/>
      <c r="G13" s="104"/>
      <c r="H13" s="105"/>
      <c r="I13" s="53"/>
      <c r="J13" s="53"/>
      <c r="K13" s="104"/>
      <c r="L13" s="104"/>
      <c r="M13" s="105"/>
      <c r="N13" s="22"/>
      <c r="O13" s="106"/>
      <c r="P13"/>
      <c r="Q13" s="1091">
        <v>2000000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19.5" customHeight="1" thickBot="1">
      <c r="A14" s="53"/>
      <c r="B14" s="104"/>
      <c r="C14" s="104"/>
      <c r="D14" s="105"/>
      <c r="E14" s="53"/>
      <c r="F14" s="104"/>
      <c r="G14" s="104"/>
      <c r="H14" s="105"/>
      <c r="I14" s="53"/>
      <c r="J14" s="53"/>
      <c r="K14" s="104"/>
      <c r="L14" s="104"/>
      <c r="M14" s="105"/>
      <c r="N14" s="22"/>
      <c r="O14" s="106"/>
      <c r="P14" s="1092">
        <v>13824195.26</v>
      </c>
      <c r="Q14" s="1092">
        <f>Q15</f>
        <v>0</v>
      </c>
      <c r="R14" s="1092">
        <f>P14-Q14</f>
        <v>13824195.26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0.25" customHeight="1">
      <c r="A15" s="66" t="s">
        <v>13</v>
      </c>
      <c r="B15" s="65" t="s">
        <v>14</v>
      </c>
      <c r="C15" s="65" t="s">
        <v>0</v>
      </c>
      <c r="D15" s="67" t="s">
        <v>0</v>
      </c>
      <c r="E15" s="28" t="s">
        <v>0</v>
      </c>
      <c r="F15" s="29" t="s">
        <v>0</v>
      </c>
      <c r="G15" s="29" t="s">
        <v>0</v>
      </c>
      <c r="H15" s="30" t="s">
        <v>0</v>
      </c>
      <c r="I15" s="54" t="s">
        <v>0</v>
      </c>
      <c r="J15" s="28" t="s">
        <v>0</v>
      </c>
      <c r="K15" s="29" t="s">
        <v>0</v>
      </c>
      <c r="L15" s="29" t="s">
        <v>0</v>
      </c>
      <c r="M15" s="30" t="s">
        <v>0</v>
      </c>
      <c r="N15" s="437" t="s">
        <v>15</v>
      </c>
      <c r="O15" s="44">
        <f aca="true" t="shared" si="0" ref="O15:R16">O16</f>
        <v>7088000</v>
      </c>
      <c r="P15" s="44">
        <f>P16</f>
        <v>0</v>
      </c>
      <c r="Q15" s="44">
        <f t="shared" si="0"/>
        <v>0</v>
      </c>
      <c r="R15" s="44">
        <f t="shared" si="0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18.75" customHeight="1">
      <c r="A16" s="66" t="s">
        <v>0</v>
      </c>
      <c r="B16" s="65" t="s">
        <v>0</v>
      </c>
      <c r="C16" s="191" t="s">
        <v>17</v>
      </c>
      <c r="D16" s="192" t="s">
        <v>0</v>
      </c>
      <c r="E16" s="31" t="s">
        <v>0</v>
      </c>
      <c r="F16" s="32" t="s">
        <v>0</v>
      </c>
      <c r="G16" s="32" t="s">
        <v>0</v>
      </c>
      <c r="H16" s="33" t="s">
        <v>0</v>
      </c>
      <c r="I16" s="57" t="s">
        <v>0</v>
      </c>
      <c r="J16" s="31" t="s">
        <v>0</v>
      </c>
      <c r="K16" s="32" t="s">
        <v>0</v>
      </c>
      <c r="L16" s="32" t="s">
        <v>0</v>
      </c>
      <c r="M16" s="33" t="s">
        <v>0</v>
      </c>
      <c r="N16" s="438" t="s">
        <v>47</v>
      </c>
      <c r="O16" s="45">
        <f t="shared" si="0"/>
        <v>7088000</v>
      </c>
      <c r="P16" s="45">
        <f>P17</f>
        <v>0</v>
      </c>
      <c r="Q16" s="45">
        <f t="shared" si="0"/>
        <v>0</v>
      </c>
      <c r="R16" s="45">
        <f aca="true" t="shared" si="1" ref="R16:R60">P16-Q16</f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30" customHeight="1">
      <c r="A17" s="66" t="s">
        <v>0</v>
      </c>
      <c r="B17" s="65" t="s">
        <v>0</v>
      </c>
      <c r="C17" s="65" t="s">
        <v>0</v>
      </c>
      <c r="D17" s="173" t="s">
        <v>54</v>
      </c>
      <c r="E17" s="59" t="s">
        <v>0</v>
      </c>
      <c r="F17" s="60" t="s">
        <v>0</v>
      </c>
      <c r="G17" s="60" t="s">
        <v>0</v>
      </c>
      <c r="H17" s="58" t="s">
        <v>0</v>
      </c>
      <c r="I17" s="61" t="s">
        <v>0</v>
      </c>
      <c r="J17" s="59" t="s">
        <v>0</v>
      </c>
      <c r="K17" s="60" t="s">
        <v>0</v>
      </c>
      <c r="L17" s="60" t="s">
        <v>0</v>
      </c>
      <c r="M17" s="58" t="s">
        <v>0</v>
      </c>
      <c r="N17" s="439" t="s">
        <v>57</v>
      </c>
      <c r="O17" s="48">
        <f>O18+O24+O31+O39+O49</f>
        <v>7088000</v>
      </c>
      <c r="P17" s="48">
        <f>P18+P24+P31+P39+P49</f>
        <v>0</v>
      </c>
      <c r="Q17" s="48">
        <f>Q18+Q24+Q31+Q39+Q49</f>
        <v>0</v>
      </c>
      <c r="R17" s="48">
        <f>R18+R24+R31+R39+R49</f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4.75" customHeight="1">
      <c r="A18" s="70" t="s">
        <v>13</v>
      </c>
      <c r="B18" s="71" t="s">
        <v>14</v>
      </c>
      <c r="C18" s="71" t="s">
        <v>17</v>
      </c>
      <c r="D18" s="72" t="s">
        <v>54</v>
      </c>
      <c r="E18" s="70" t="s">
        <v>17</v>
      </c>
      <c r="F18" s="71" t="s">
        <v>28</v>
      </c>
      <c r="G18" s="71" t="s">
        <v>49</v>
      </c>
      <c r="H18" s="73" t="s">
        <v>29</v>
      </c>
      <c r="I18" s="74" t="s">
        <v>0</v>
      </c>
      <c r="J18" s="75" t="s">
        <v>0</v>
      </c>
      <c r="K18" s="76" t="s">
        <v>0</v>
      </c>
      <c r="L18" s="76" t="s">
        <v>0</v>
      </c>
      <c r="M18" s="73" t="s">
        <v>0</v>
      </c>
      <c r="N18" s="440" t="s">
        <v>58</v>
      </c>
      <c r="O18" s="78">
        <f aca="true" t="shared" si="2" ref="O18:Q19">O19</f>
        <v>3979000</v>
      </c>
      <c r="P18" s="78">
        <f t="shared" si="2"/>
        <v>0</v>
      </c>
      <c r="Q18" s="78">
        <f t="shared" si="2"/>
        <v>0</v>
      </c>
      <c r="R18" s="78">
        <f t="shared" si="1"/>
        <v>0</v>
      </c>
      <c r="S18"/>
      <c r="T18" s="425"/>
      <c r="U18" s="425"/>
      <c r="V18" s="424"/>
      <c r="W18" s="425"/>
      <c r="X18" s="425"/>
      <c r="Y18" s="426"/>
      <c r="Z18" s="427"/>
      <c r="AA18" s="428"/>
      <c r="AB18" s="423"/>
      <c r="AC18" s="423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18" customHeight="1">
      <c r="A19" s="34" t="s">
        <v>0</v>
      </c>
      <c r="B19" s="35" t="s">
        <v>0</v>
      </c>
      <c r="C19" s="63" t="s">
        <v>0</v>
      </c>
      <c r="D19" s="64" t="s">
        <v>0</v>
      </c>
      <c r="E19" s="62" t="s">
        <v>0</v>
      </c>
      <c r="F19" s="63" t="s">
        <v>0</v>
      </c>
      <c r="G19" s="63" t="s">
        <v>0</v>
      </c>
      <c r="H19" s="36" t="s">
        <v>0</v>
      </c>
      <c r="I19" s="55" t="s">
        <v>22</v>
      </c>
      <c r="J19" s="34" t="s">
        <v>0</v>
      </c>
      <c r="K19" s="35" t="s">
        <v>0</v>
      </c>
      <c r="L19" s="35" t="s">
        <v>0</v>
      </c>
      <c r="M19" s="36" t="s">
        <v>0</v>
      </c>
      <c r="N19" s="441" t="s">
        <v>23</v>
      </c>
      <c r="O19" s="46">
        <f t="shared" si="2"/>
        <v>3979000</v>
      </c>
      <c r="P19" s="46">
        <f t="shared" si="2"/>
        <v>0</v>
      </c>
      <c r="Q19" s="46">
        <f t="shared" si="2"/>
        <v>0</v>
      </c>
      <c r="R19" s="46">
        <f>R20</f>
        <v>0</v>
      </c>
      <c r="S19"/>
      <c r="T19" s="425"/>
      <c r="U19" s="425"/>
      <c r="V19" s="426"/>
      <c r="W19" s="432"/>
      <c r="X19" s="425"/>
      <c r="Y19" s="426"/>
      <c r="Z19" s="433"/>
      <c r="AA19" s="434"/>
      <c r="AB19" s="423"/>
      <c r="AC19" s="423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21" customHeight="1">
      <c r="A20" s="28" t="s">
        <v>0</v>
      </c>
      <c r="B20" s="29" t="s">
        <v>0</v>
      </c>
      <c r="C20" s="29" t="s">
        <v>0</v>
      </c>
      <c r="D20" s="30" t="s">
        <v>0</v>
      </c>
      <c r="E20" s="28" t="s">
        <v>0</v>
      </c>
      <c r="F20" s="29" t="s">
        <v>0</v>
      </c>
      <c r="G20" s="29" t="s">
        <v>0</v>
      </c>
      <c r="H20" s="30" t="s">
        <v>0</v>
      </c>
      <c r="I20" s="54" t="s">
        <v>0</v>
      </c>
      <c r="J20" s="37" t="s">
        <v>29</v>
      </c>
      <c r="K20" s="38" t="s">
        <v>0</v>
      </c>
      <c r="L20" s="38" t="s">
        <v>0</v>
      </c>
      <c r="M20" s="39" t="s">
        <v>0</v>
      </c>
      <c r="N20" s="442" t="s">
        <v>30</v>
      </c>
      <c r="O20" s="47">
        <f>O21+O22+O23</f>
        <v>3979000</v>
      </c>
      <c r="P20" s="47">
        <f>P21+P22+P23</f>
        <v>0</v>
      </c>
      <c r="Q20" s="47">
        <f>Q21+Q22+Q23</f>
        <v>0</v>
      </c>
      <c r="R20" s="47">
        <f t="shared" si="1"/>
        <v>0</v>
      </c>
      <c r="S20"/>
      <c r="T20" s="425"/>
      <c r="U20" s="425"/>
      <c r="V20" s="424"/>
      <c r="W20" s="425"/>
      <c r="X20" s="425"/>
      <c r="Y20" s="426"/>
      <c r="Z20" s="427"/>
      <c r="AA20" s="428"/>
      <c r="AB20" s="423"/>
      <c r="AC20" s="423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22.5" customHeight="1">
      <c r="A21" s="34" t="s">
        <v>0</v>
      </c>
      <c r="B21" s="35" t="s">
        <v>0</v>
      </c>
      <c r="C21" s="35" t="s">
        <v>0</v>
      </c>
      <c r="D21" s="36" t="s">
        <v>0</v>
      </c>
      <c r="E21" s="34" t="s">
        <v>0</v>
      </c>
      <c r="F21" s="35" t="s">
        <v>0</v>
      </c>
      <c r="G21" s="35" t="s">
        <v>0</v>
      </c>
      <c r="H21" s="36" t="s">
        <v>0</v>
      </c>
      <c r="I21" s="55" t="s">
        <v>0</v>
      </c>
      <c r="J21" s="34" t="s">
        <v>0</v>
      </c>
      <c r="K21" s="79" t="s">
        <v>22</v>
      </c>
      <c r="L21" s="79" t="s">
        <v>0</v>
      </c>
      <c r="M21" s="80" t="s">
        <v>0</v>
      </c>
      <c r="N21" s="443" t="s">
        <v>31</v>
      </c>
      <c r="O21" s="81">
        <v>3979000</v>
      </c>
      <c r="P21" s="81"/>
      <c r="Q21" s="81"/>
      <c r="R21" s="81">
        <f t="shared" si="1"/>
        <v>0</v>
      </c>
      <c r="S21"/>
      <c r="T21" s="425"/>
      <c r="U21" s="425"/>
      <c r="V21" s="426"/>
      <c r="W21" s="432"/>
      <c r="X21" s="425"/>
      <c r="Y21" s="426"/>
      <c r="Z21" s="433"/>
      <c r="AA21" s="434"/>
      <c r="AB21" s="423"/>
      <c r="AC21" s="423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2.5" customHeight="1">
      <c r="A22" s="34" t="s">
        <v>0</v>
      </c>
      <c r="B22" s="35" t="s">
        <v>0</v>
      </c>
      <c r="C22" s="35" t="s">
        <v>0</v>
      </c>
      <c r="D22" s="36" t="s">
        <v>0</v>
      </c>
      <c r="E22" s="34" t="s">
        <v>0</v>
      </c>
      <c r="F22" s="35" t="s">
        <v>0</v>
      </c>
      <c r="G22" s="35" t="s">
        <v>0</v>
      </c>
      <c r="H22" s="36" t="s">
        <v>0</v>
      </c>
      <c r="I22" s="55" t="s">
        <v>0</v>
      </c>
      <c r="J22" s="34" t="s">
        <v>0</v>
      </c>
      <c r="K22" s="79" t="s">
        <v>35</v>
      </c>
      <c r="L22" s="79" t="s">
        <v>0</v>
      </c>
      <c r="M22" s="80" t="s">
        <v>0</v>
      </c>
      <c r="N22" s="443" t="s">
        <v>36</v>
      </c>
      <c r="O22" s="81"/>
      <c r="P22" s="81"/>
      <c r="Q22" s="81"/>
      <c r="R22" s="81">
        <f t="shared" si="1"/>
        <v>0</v>
      </c>
      <c r="S22"/>
      <c r="T22" s="425"/>
      <c r="U22" s="425"/>
      <c r="V22" s="426"/>
      <c r="W22" s="432"/>
      <c r="X22" s="425"/>
      <c r="Y22" s="426"/>
      <c r="Z22" s="433"/>
      <c r="AA22" s="434"/>
      <c r="AB22" s="423"/>
      <c r="AC22" s="423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29.25" customHeight="1">
      <c r="A23" s="34" t="s">
        <v>0</v>
      </c>
      <c r="B23" s="35" t="s">
        <v>0</v>
      </c>
      <c r="C23" s="35" t="s">
        <v>0</v>
      </c>
      <c r="D23" s="36" t="s">
        <v>0</v>
      </c>
      <c r="E23" s="34" t="s">
        <v>0</v>
      </c>
      <c r="F23" s="35" t="s">
        <v>0</v>
      </c>
      <c r="G23" s="35" t="s">
        <v>0</v>
      </c>
      <c r="H23" s="36" t="s">
        <v>0</v>
      </c>
      <c r="I23" s="55" t="s">
        <v>0</v>
      </c>
      <c r="J23" s="34" t="s">
        <v>0</v>
      </c>
      <c r="K23" s="79" t="s">
        <v>38</v>
      </c>
      <c r="L23" s="79" t="s">
        <v>0</v>
      </c>
      <c r="M23" s="80" t="s">
        <v>0</v>
      </c>
      <c r="N23" s="443" t="s">
        <v>39</v>
      </c>
      <c r="O23" s="81"/>
      <c r="P23" s="81"/>
      <c r="Q23" s="81"/>
      <c r="R23" s="81">
        <f t="shared" si="1"/>
        <v>0</v>
      </c>
      <c r="S23"/>
      <c r="T23" s="425"/>
      <c r="U23" s="425"/>
      <c r="V23" s="426"/>
      <c r="W23" s="432"/>
      <c r="X23" s="425"/>
      <c r="Y23" s="426"/>
      <c r="Z23" s="433"/>
      <c r="AA23" s="434"/>
      <c r="AB23" s="423"/>
      <c r="AC23" s="4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21" customHeight="1">
      <c r="A24" s="70" t="s">
        <v>13</v>
      </c>
      <c r="B24" s="71" t="s">
        <v>14</v>
      </c>
      <c r="C24" s="71" t="s">
        <v>17</v>
      </c>
      <c r="D24" s="72" t="s">
        <v>54</v>
      </c>
      <c r="E24" s="70" t="s">
        <v>17</v>
      </c>
      <c r="F24" s="71" t="s">
        <v>28</v>
      </c>
      <c r="G24" s="71" t="s">
        <v>49</v>
      </c>
      <c r="H24" s="73" t="s">
        <v>32</v>
      </c>
      <c r="I24" s="74" t="s">
        <v>0</v>
      </c>
      <c r="J24" s="75" t="s">
        <v>0</v>
      </c>
      <c r="K24" s="76" t="s">
        <v>0</v>
      </c>
      <c r="L24" s="76" t="s">
        <v>0</v>
      </c>
      <c r="M24" s="73" t="s">
        <v>0</v>
      </c>
      <c r="N24" s="440" t="s">
        <v>59</v>
      </c>
      <c r="O24" s="78">
        <f aca="true" t="shared" si="3" ref="O24:Q25">O25</f>
        <v>2494000</v>
      </c>
      <c r="P24" s="78">
        <f t="shared" si="3"/>
        <v>0</v>
      </c>
      <c r="Q24" s="78">
        <f t="shared" si="3"/>
        <v>0</v>
      </c>
      <c r="R24" s="78">
        <f t="shared" si="1"/>
        <v>0</v>
      </c>
      <c r="S24"/>
      <c r="T24" s="425"/>
      <c r="U24" s="425"/>
      <c r="V24" s="424"/>
      <c r="W24" s="425"/>
      <c r="X24" s="425"/>
      <c r="Y24" s="426"/>
      <c r="Z24" s="427"/>
      <c r="AA24" s="428"/>
      <c r="AB24" s="423"/>
      <c r="AC24" s="423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19.5" customHeight="1">
      <c r="A25" s="62" t="s">
        <v>0</v>
      </c>
      <c r="B25" s="63" t="s">
        <v>0</v>
      </c>
      <c r="C25" s="63" t="s">
        <v>0</v>
      </c>
      <c r="D25" s="64" t="s">
        <v>0</v>
      </c>
      <c r="E25" s="62" t="s">
        <v>0</v>
      </c>
      <c r="F25" s="63" t="s">
        <v>0</v>
      </c>
      <c r="G25" s="63" t="s">
        <v>0</v>
      </c>
      <c r="H25" s="36" t="s">
        <v>0</v>
      </c>
      <c r="I25" s="55" t="s">
        <v>22</v>
      </c>
      <c r="J25" s="34" t="s">
        <v>0</v>
      </c>
      <c r="K25" s="35" t="s">
        <v>0</v>
      </c>
      <c r="L25" s="35" t="s">
        <v>0</v>
      </c>
      <c r="M25" s="36" t="s">
        <v>0</v>
      </c>
      <c r="N25" s="441" t="s">
        <v>23</v>
      </c>
      <c r="O25" s="46">
        <f t="shared" si="3"/>
        <v>2494000</v>
      </c>
      <c r="P25" s="46">
        <f t="shared" si="3"/>
        <v>0</v>
      </c>
      <c r="Q25" s="46">
        <f t="shared" si="3"/>
        <v>0</v>
      </c>
      <c r="R25" s="46">
        <f>R26</f>
        <v>0</v>
      </c>
      <c r="S25"/>
      <c r="T25" s="425"/>
      <c r="U25" s="425"/>
      <c r="V25" s="426"/>
      <c r="W25" s="432"/>
      <c r="X25" s="425"/>
      <c r="Y25" s="426"/>
      <c r="Z25" s="433"/>
      <c r="AA25" s="434"/>
      <c r="AB25" s="423"/>
      <c r="AC25" s="423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19.5" customHeight="1">
      <c r="A26" s="66" t="s">
        <v>0</v>
      </c>
      <c r="B26" s="65" t="s">
        <v>0</v>
      </c>
      <c r="C26" s="65" t="s">
        <v>0</v>
      </c>
      <c r="D26" s="67" t="s">
        <v>0</v>
      </c>
      <c r="E26" s="66" t="s">
        <v>0</v>
      </c>
      <c r="F26" s="65" t="s">
        <v>0</v>
      </c>
      <c r="G26" s="65" t="s">
        <v>0</v>
      </c>
      <c r="H26" s="30" t="s">
        <v>0</v>
      </c>
      <c r="I26" s="54" t="s">
        <v>0</v>
      </c>
      <c r="J26" s="37" t="s">
        <v>29</v>
      </c>
      <c r="K26" s="38" t="s">
        <v>0</v>
      </c>
      <c r="L26" s="38" t="s">
        <v>0</v>
      </c>
      <c r="M26" s="39" t="s">
        <v>0</v>
      </c>
      <c r="N26" s="442" t="s">
        <v>30</v>
      </c>
      <c r="O26" s="47">
        <f>O27+O28+O29+O30</f>
        <v>2494000</v>
      </c>
      <c r="P26" s="47">
        <f>P27+P28+P29+P30</f>
        <v>0</v>
      </c>
      <c r="Q26" s="47">
        <f>Q27+Q28+Q29+Q30</f>
        <v>0</v>
      </c>
      <c r="R26" s="47">
        <f t="shared" si="1"/>
        <v>0</v>
      </c>
      <c r="S26"/>
      <c r="T26" s="425"/>
      <c r="U26" s="425"/>
      <c r="V26" s="426"/>
      <c r="W26" s="432"/>
      <c r="X26" s="425"/>
      <c r="Y26" s="426"/>
      <c r="Z26" s="433"/>
      <c r="AA26" s="434"/>
      <c r="AB26" s="423"/>
      <c r="AC26" s="423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30" customHeight="1">
      <c r="A27" s="62" t="s">
        <v>0</v>
      </c>
      <c r="B27" s="63" t="s">
        <v>0</v>
      </c>
      <c r="C27" s="63" t="s">
        <v>0</v>
      </c>
      <c r="D27" s="64" t="s">
        <v>0</v>
      </c>
      <c r="E27" s="62" t="s">
        <v>0</v>
      </c>
      <c r="F27" s="63" t="s">
        <v>0</v>
      </c>
      <c r="G27" s="63" t="s">
        <v>0</v>
      </c>
      <c r="H27" s="36" t="s">
        <v>0</v>
      </c>
      <c r="I27" s="55" t="s">
        <v>0</v>
      </c>
      <c r="J27" s="34" t="s">
        <v>0</v>
      </c>
      <c r="K27" s="79" t="s">
        <v>22</v>
      </c>
      <c r="L27" s="79" t="s">
        <v>0</v>
      </c>
      <c r="M27" s="80" t="s">
        <v>0</v>
      </c>
      <c r="N27" s="443" t="s">
        <v>31</v>
      </c>
      <c r="O27" s="81">
        <v>375000</v>
      </c>
      <c r="P27" s="81"/>
      <c r="Q27" s="81"/>
      <c r="R27" s="81">
        <f t="shared" si="1"/>
        <v>0</v>
      </c>
      <c r="S27"/>
      <c r="T27" s="425"/>
      <c r="U27" s="425"/>
      <c r="V27" s="426"/>
      <c r="W27" s="432"/>
      <c r="X27" s="425"/>
      <c r="Y27" s="426"/>
      <c r="Z27" s="433"/>
      <c r="AA27" s="434"/>
      <c r="AB27" s="423"/>
      <c r="AC27" s="423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18" customHeight="1">
      <c r="A28" s="34" t="s">
        <v>0</v>
      </c>
      <c r="B28" s="35" t="s">
        <v>0</v>
      </c>
      <c r="C28" s="35" t="s">
        <v>0</v>
      </c>
      <c r="D28" s="36" t="s">
        <v>0</v>
      </c>
      <c r="E28" s="34" t="s">
        <v>0</v>
      </c>
      <c r="F28" s="35" t="s">
        <v>0</v>
      </c>
      <c r="G28" s="35" t="s">
        <v>0</v>
      </c>
      <c r="H28" s="36" t="s">
        <v>0</v>
      </c>
      <c r="I28" s="55" t="s">
        <v>0</v>
      </c>
      <c r="J28" s="34" t="s">
        <v>0</v>
      </c>
      <c r="K28" s="82" t="s">
        <v>35</v>
      </c>
      <c r="L28" s="82" t="s">
        <v>0</v>
      </c>
      <c r="M28" s="83" t="s">
        <v>0</v>
      </c>
      <c r="N28" s="444" t="s">
        <v>36</v>
      </c>
      <c r="O28" s="84">
        <v>2039000</v>
      </c>
      <c r="P28" s="81"/>
      <c r="Q28" s="81"/>
      <c r="R28" s="81">
        <f t="shared" si="1"/>
        <v>0</v>
      </c>
      <c r="S28"/>
      <c r="T28" s="425"/>
      <c r="U28" s="425"/>
      <c r="V28" s="426"/>
      <c r="W28" s="432"/>
      <c r="X28" s="425"/>
      <c r="Y28" s="426"/>
      <c r="Z28" s="433"/>
      <c r="AA28" s="434"/>
      <c r="AB28" s="423"/>
      <c r="AC28" s="423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30" customHeight="1">
      <c r="A29" s="34" t="s">
        <v>0</v>
      </c>
      <c r="B29" s="35" t="s">
        <v>0</v>
      </c>
      <c r="C29" s="35" t="s">
        <v>0</v>
      </c>
      <c r="D29" s="36" t="s">
        <v>0</v>
      </c>
      <c r="E29" s="34" t="s">
        <v>0</v>
      </c>
      <c r="F29" s="35" t="s">
        <v>0</v>
      </c>
      <c r="G29" s="35" t="s">
        <v>0</v>
      </c>
      <c r="H29" s="36" t="s">
        <v>0</v>
      </c>
      <c r="I29" s="55" t="s">
        <v>0</v>
      </c>
      <c r="J29" s="34" t="s">
        <v>0</v>
      </c>
      <c r="K29" s="82" t="s">
        <v>38</v>
      </c>
      <c r="L29" s="82" t="s">
        <v>0</v>
      </c>
      <c r="M29" s="83" t="s">
        <v>0</v>
      </c>
      <c r="N29" s="444" t="s">
        <v>39</v>
      </c>
      <c r="O29" s="84">
        <v>80000</v>
      </c>
      <c r="P29" s="84"/>
      <c r="Q29" s="84"/>
      <c r="R29" s="84">
        <f t="shared" si="1"/>
        <v>0</v>
      </c>
      <c r="S29"/>
      <c r="T29" s="424"/>
      <c r="U29" s="425"/>
      <c r="V29" s="426"/>
      <c r="W29" s="425"/>
      <c r="X29" s="425"/>
      <c r="Y29" s="426"/>
      <c r="Z29" s="427"/>
      <c r="AA29" s="428"/>
      <c r="AB29" s="423"/>
      <c r="AC29" s="423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30" customHeight="1">
      <c r="A30" s="34" t="s">
        <v>0</v>
      </c>
      <c r="B30" s="35" t="s">
        <v>0</v>
      </c>
      <c r="C30" s="35" t="s">
        <v>0</v>
      </c>
      <c r="D30" s="36" t="s">
        <v>0</v>
      </c>
      <c r="E30" s="34" t="s">
        <v>0</v>
      </c>
      <c r="F30" s="35" t="s">
        <v>0</v>
      </c>
      <c r="G30" s="35" t="s">
        <v>0</v>
      </c>
      <c r="H30" s="36" t="s">
        <v>0</v>
      </c>
      <c r="I30" s="55" t="s">
        <v>0</v>
      </c>
      <c r="J30" s="34" t="s">
        <v>0</v>
      </c>
      <c r="K30" s="82" t="s">
        <v>19</v>
      </c>
      <c r="L30" s="82" t="s">
        <v>0</v>
      </c>
      <c r="M30" s="83" t="s">
        <v>0</v>
      </c>
      <c r="N30" s="444" t="s">
        <v>51</v>
      </c>
      <c r="O30" s="84"/>
      <c r="P30" s="84"/>
      <c r="Q30" s="84"/>
      <c r="R30" s="84">
        <f t="shared" si="1"/>
        <v>0</v>
      </c>
      <c r="S30"/>
      <c r="T30" s="425"/>
      <c r="U30" s="429"/>
      <c r="V30" s="426"/>
      <c r="W30" s="425"/>
      <c r="X30" s="425"/>
      <c r="Y30" s="426"/>
      <c r="Z30" s="430"/>
      <c r="AA30" s="431"/>
      <c r="AB30" s="423"/>
      <c r="AC30" s="423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18" customHeight="1">
      <c r="A31" s="70" t="s">
        <v>13</v>
      </c>
      <c r="B31" s="71" t="s">
        <v>14</v>
      </c>
      <c r="C31" s="71" t="s">
        <v>17</v>
      </c>
      <c r="D31" s="72" t="s">
        <v>54</v>
      </c>
      <c r="E31" s="70" t="s">
        <v>17</v>
      </c>
      <c r="F31" s="71" t="s">
        <v>28</v>
      </c>
      <c r="G31" s="71" t="s">
        <v>49</v>
      </c>
      <c r="H31" s="72" t="s">
        <v>33</v>
      </c>
      <c r="I31" s="74" t="s">
        <v>0</v>
      </c>
      <c r="J31" s="75" t="s">
        <v>0</v>
      </c>
      <c r="K31" s="76" t="s">
        <v>0</v>
      </c>
      <c r="L31" s="76" t="s">
        <v>0</v>
      </c>
      <c r="M31" s="73" t="s">
        <v>0</v>
      </c>
      <c r="N31" s="440" t="s">
        <v>60</v>
      </c>
      <c r="O31" s="78">
        <f aca="true" t="shared" si="4" ref="O31:Q32">O32</f>
        <v>165000</v>
      </c>
      <c r="P31" s="78">
        <f t="shared" si="4"/>
        <v>0</v>
      </c>
      <c r="Q31" s="78">
        <f t="shared" si="4"/>
        <v>0</v>
      </c>
      <c r="R31" s="78">
        <f t="shared" si="1"/>
        <v>0</v>
      </c>
      <c r="S31"/>
      <c r="T31" s="425"/>
      <c r="U31" s="425"/>
      <c r="V31" s="426"/>
      <c r="W31" s="432"/>
      <c r="X31" s="425"/>
      <c r="Y31" s="426"/>
      <c r="Z31" s="433"/>
      <c r="AA31" s="434"/>
      <c r="AB31" s="423"/>
      <c r="AC31" s="423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20.25" customHeight="1">
      <c r="A32" s="34" t="s">
        <v>0</v>
      </c>
      <c r="B32" s="35" t="s">
        <v>0</v>
      </c>
      <c r="C32" s="35" t="s">
        <v>0</v>
      </c>
      <c r="D32" s="36" t="s">
        <v>0</v>
      </c>
      <c r="E32" s="34" t="s">
        <v>0</v>
      </c>
      <c r="F32" s="35" t="s">
        <v>0</v>
      </c>
      <c r="G32" s="35" t="s">
        <v>0</v>
      </c>
      <c r="H32" s="36" t="s">
        <v>0</v>
      </c>
      <c r="I32" s="55" t="s">
        <v>22</v>
      </c>
      <c r="J32" s="34" t="s">
        <v>0</v>
      </c>
      <c r="K32" s="35" t="s">
        <v>0</v>
      </c>
      <c r="L32" s="35" t="s">
        <v>0</v>
      </c>
      <c r="M32" s="36" t="s">
        <v>0</v>
      </c>
      <c r="N32" s="441" t="s">
        <v>23</v>
      </c>
      <c r="O32" s="46">
        <f t="shared" si="4"/>
        <v>165000</v>
      </c>
      <c r="P32" s="46">
        <f t="shared" si="4"/>
        <v>0</v>
      </c>
      <c r="Q32" s="46">
        <f t="shared" si="4"/>
        <v>0</v>
      </c>
      <c r="R32" s="46">
        <f t="shared" si="1"/>
        <v>0</v>
      </c>
      <c r="S32"/>
      <c r="T32" s="425"/>
      <c r="U32" s="425"/>
      <c r="V32" s="426"/>
      <c r="W32" s="432"/>
      <c r="X32" s="425"/>
      <c r="Y32" s="426"/>
      <c r="Z32" s="433"/>
      <c r="AA32" s="434"/>
      <c r="AB32" s="423"/>
      <c r="AC32" s="423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17.25" customHeight="1">
      <c r="A33" s="28" t="s">
        <v>0</v>
      </c>
      <c r="B33" s="29" t="s">
        <v>0</v>
      </c>
      <c r="C33" s="29" t="s">
        <v>0</v>
      </c>
      <c r="D33" s="30" t="s">
        <v>0</v>
      </c>
      <c r="E33" s="28" t="s">
        <v>0</v>
      </c>
      <c r="F33" s="29" t="s">
        <v>0</v>
      </c>
      <c r="G33" s="29" t="s">
        <v>0</v>
      </c>
      <c r="H33" s="30" t="s">
        <v>0</v>
      </c>
      <c r="I33" s="54" t="s">
        <v>0</v>
      </c>
      <c r="J33" s="37" t="s">
        <v>29</v>
      </c>
      <c r="K33" s="38" t="s">
        <v>0</v>
      </c>
      <c r="L33" s="38" t="s">
        <v>0</v>
      </c>
      <c r="M33" s="39" t="s">
        <v>0</v>
      </c>
      <c r="N33" s="442" t="s">
        <v>30</v>
      </c>
      <c r="O33" s="47">
        <f>O34+O35+O36+O37</f>
        <v>165000</v>
      </c>
      <c r="P33" s="47">
        <f>P36+P37+P38</f>
        <v>0</v>
      </c>
      <c r="Q33" s="47">
        <f>Q36+Q37+Q38</f>
        <v>0</v>
      </c>
      <c r="R33" s="47">
        <f>R36+R37+R38</f>
        <v>0</v>
      </c>
      <c r="S33"/>
      <c r="T33" s="425"/>
      <c r="U33" s="425"/>
      <c r="V33" s="426"/>
      <c r="W33" s="432"/>
      <c r="X33" s="425"/>
      <c r="Y33" s="426"/>
      <c r="Z33" s="433"/>
      <c r="AA33" s="434"/>
      <c r="AB33" s="423"/>
      <c r="AC33" s="42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30" customHeight="1">
      <c r="A34" s="28"/>
      <c r="B34" s="29"/>
      <c r="C34" s="29"/>
      <c r="D34" s="30"/>
      <c r="E34" s="28"/>
      <c r="F34" s="29"/>
      <c r="G34" s="29"/>
      <c r="H34" s="30"/>
      <c r="I34" s="54"/>
      <c r="J34" s="294"/>
      <c r="K34" s="79" t="s">
        <v>22</v>
      </c>
      <c r="L34" s="79" t="s">
        <v>0</v>
      </c>
      <c r="M34" s="80" t="s">
        <v>0</v>
      </c>
      <c r="N34" s="443" t="s">
        <v>31</v>
      </c>
      <c r="O34" s="296">
        <v>120000</v>
      </c>
      <c r="P34" s="295"/>
      <c r="Q34" s="295"/>
      <c r="R34" s="295"/>
      <c r="S34"/>
      <c r="T34" s="425"/>
      <c r="U34" s="425"/>
      <c r="V34" s="426"/>
      <c r="W34" s="432"/>
      <c r="X34" s="425"/>
      <c r="Y34" s="426"/>
      <c r="Z34" s="433"/>
      <c r="AA34" s="434"/>
      <c r="AB34" s="423"/>
      <c r="AC34" s="423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19.5" customHeight="1">
      <c r="A35" s="28"/>
      <c r="B35" s="29"/>
      <c r="C35" s="29"/>
      <c r="D35" s="30"/>
      <c r="E35" s="28"/>
      <c r="F35" s="29"/>
      <c r="G35" s="29"/>
      <c r="H35" s="30"/>
      <c r="I35" s="54"/>
      <c r="J35" s="294"/>
      <c r="K35" s="82" t="s">
        <v>35</v>
      </c>
      <c r="L35" s="82" t="s">
        <v>0</v>
      </c>
      <c r="M35" s="83" t="s">
        <v>0</v>
      </c>
      <c r="N35" s="444" t="s">
        <v>36</v>
      </c>
      <c r="O35" s="296">
        <v>20000</v>
      </c>
      <c r="P35" s="295"/>
      <c r="Q35" s="295"/>
      <c r="R35" s="295"/>
      <c r="S35"/>
      <c r="T35" s="425"/>
      <c r="U35" s="425"/>
      <c r="V35" s="426"/>
      <c r="W35" s="432"/>
      <c r="X35" s="425"/>
      <c r="Y35" s="426"/>
      <c r="Z35" s="433"/>
      <c r="AA35" s="434"/>
      <c r="AB35" s="423"/>
      <c r="AC35" s="423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30" customHeight="1">
      <c r="A36" s="34" t="s">
        <v>0</v>
      </c>
      <c r="B36" s="35" t="s">
        <v>0</v>
      </c>
      <c r="C36" s="35" t="s">
        <v>0</v>
      </c>
      <c r="D36" s="36" t="s">
        <v>0</v>
      </c>
      <c r="E36" s="34" t="s">
        <v>0</v>
      </c>
      <c r="F36" s="35"/>
      <c r="G36" s="35" t="s">
        <v>0</v>
      </c>
      <c r="H36" s="36" t="s">
        <v>0</v>
      </c>
      <c r="I36" s="55" t="s">
        <v>0</v>
      </c>
      <c r="J36" s="34" t="s">
        <v>0</v>
      </c>
      <c r="K36" s="79" t="s">
        <v>38</v>
      </c>
      <c r="L36" s="79" t="s">
        <v>0</v>
      </c>
      <c r="M36" s="80" t="s">
        <v>0</v>
      </c>
      <c r="N36" s="443" t="s">
        <v>39</v>
      </c>
      <c r="O36" s="81">
        <v>15000</v>
      </c>
      <c r="P36" s="81"/>
      <c r="Q36" s="81"/>
      <c r="R36" s="81">
        <f t="shared" si="1"/>
        <v>0</v>
      </c>
      <c r="S36"/>
      <c r="T36" s="425"/>
      <c r="U36" s="425"/>
      <c r="V36" s="424"/>
      <c r="W36" s="425"/>
      <c r="X36" s="425"/>
      <c r="Y36" s="426"/>
      <c r="Z36" s="427"/>
      <c r="AA36" s="428"/>
      <c r="AB36" s="423"/>
      <c r="AC36" s="423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27" customHeight="1">
      <c r="A37" s="34" t="s">
        <v>0</v>
      </c>
      <c r="B37" s="35" t="s">
        <v>0</v>
      </c>
      <c r="C37" s="35" t="s">
        <v>0</v>
      </c>
      <c r="D37" s="36" t="s">
        <v>0</v>
      </c>
      <c r="E37" s="34" t="s">
        <v>0</v>
      </c>
      <c r="F37" s="35" t="s">
        <v>0</v>
      </c>
      <c r="G37" s="35" t="s">
        <v>0</v>
      </c>
      <c r="H37" s="36" t="s">
        <v>0</v>
      </c>
      <c r="I37" s="55" t="s">
        <v>0</v>
      </c>
      <c r="J37" s="34" t="s">
        <v>0</v>
      </c>
      <c r="K37" s="79" t="s">
        <v>19</v>
      </c>
      <c r="L37" s="79" t="s">
        <v>0</v>
      </c>
      <c r="M37" s="80" t="s">
        <v>0</v>
      </c>
      <c r="N37" s="443" t="s">
        <v>51</v>
      </c>
      <c r="O37" s="81">
        <v>10000</v>
      </c>
      <c r="P37" s="81"/>
      <c r="Q37" s="81"/>
      <c r="R37" s="81">
        <f t="shared" si="1"/>
        <v>0</v>
      </c>
      <c r="S37"/>
      <c r="T37" s="425"/>
      <c r="U37" s="425"/>
      <c r="V37" s="426"/>
      <c r="W37" s="432"/>
      <c r="X37" s="425"/>
      <c r="Y37" s="426"/>
      <c r="Z37" s="433"/>
      <c r="AA37" s="434"/>
      <c r="AB37" s="423"/>
      <c r="AC37" s="423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30" customHeight="1" hidden="1">
      <c r="A38" s="34" t="s">
        <v>0</v>
      </c>
      <c r="B38" s="35" t="s">
        <v>0</v>
      </c>
      <c r="C38" s="35" t="s">
        <v>0</v>
      </c>
      <c r="D38" s="36" t="s">
        <v>0</v>
      </c>
      <c r="E38" s="34" t="s">
        <v>0</v>
      </c>
      <c r="F38" s="35" t="s">
        <v>0</v>
      </c>
      <c r="G38" s="35" t="s">
        <v>0</v>
      </c>
      <c r="H38" s="36" t="s">
        <v>0</v>
      </c>
      <c r="I38" s="55" t="s">
        <v>0</v>
      </c>
      <c r="J38" s="34" t="s">
        <v>0</v>
      </c>
      <c r="K38" s="170" t="s">
        <v>37</v>
      </c>
      <c r="L38" s="170" t="s">
        <v>0</v>
      </c>
      <c r="M38" s="171" t="s">
        <v>0</v>
      </c>
      <c r="N38" s="445" t="s">
        <v>46</v>
      </c>
      <c r="O38" s="172"/>
      <c r="P38" s="172"/>
      <c r="Q38" s="172"/>
      <c r="R38" s="172">
        <f t="shared" si="1"/>
        <v>0</v>
      </c>
      <c r="S38"/>
      <c r="T38" s="425"/>
      <c r="U38" s="425"/>
      <c r="V38" s="426"/>
      <c r="W38" s="432"/>
      <c r="X38" s="425"/>
      <c r="Y38" s="426"/>
      <c r="Z38" s="433"/>
      <c r="AA38" s="434"/>
      <c r="AB38" s="423"/>
      <c r="AC38" s="423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30" customHeight="1">
      <c r="A39" s="70" t="s">
        <v>13</v>
      </c>
      <c r="B39" s="71" t="s">
        <v>14</v>
      </c>
      <c r="C39" s="71" t="s">
        <v>17</v>
      </c>
      <c r="D39" s="72" t="s">
        <v>54</v>
      </c>
      <c r="E39" s="70" t="s">
        <v>17</v>
      </c>
      <c r="F39" s="71" t="s">
        <v>28</v>
      </c>
      <c r="G39" s="71" t="s">
        <v>49</v>
      </c>
      <c r="H39" s="72" t="s">
        <v>40</v>
      </c>
      <c r="I39" s="77" t="s">
        <v>0</v>
      </c>
      <c r="J39" s="75" t="s">
        <v>0</v>
      </c>
      <c r="K39" s="76" t="s">
        <v>0</v>
      </c>
      <c r="L39" s="76" t="s">
        <v>0</v>
      </c>
      <c r="M39" s="73" t="s">
        <v>0</v>
      </c>
      <c r="N39" s="440" t="s">
        <v>61</v>
      </c>
      <c r="O39" s="78">
        <f>O40</f>
        <v>211000</v>
      </c>
      <c r="P39" s="78">
        <f>P40</f>
        <v>0</v>
      </c>
      <c r="Q39" s="78">
        <f>Q40</f>
        <v>0</v>
      </c>
      <c r="R39" s="78">
        <f t="shared" si="1"/>
        <v>0</v>
      </c>
      <c r="S39"/>
      <c r="T39" s="425"/>
      <c r="U39" s="425"/>
      <c r="V39" s="426"/>
      <c r="W39" s="432"/>
      <c r="X39" s="425"/>
      <c r="Y39" s="426"/>
      <c r="Z39" s="433"/>
      <c r="AA39" s="434"/>
      <c r="AB39" s="423"/>
      <c r="AC39" s="423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20.25" customHeight="1">
      <c r="A40" s="62" t="s">
        <v>0</v>
      </c>
      <c r="B40" s="63" t="s">
        <v>0</v>
      </c>
      <c r="C40" s="63" t="s">
        <v>0</v>
      </c>
      <c r="D40" s="64" t="s">
        <v>0</v>
      </c>
      <c r="E40" s="34" t="s">
        <v>0</v>
      </c>
      <c r="F40" s="35" t="s">
        <v>0</v>
      </c>
      <c r="G40" s="35" t="s">
        <v>0</v>
      </c>
      <c r="H40" s="36" t="s">
        <v>0</v>
      </c>
      <c r="I40" s="55" t="s">
        <v>22</v>
      </c>
      <c r="J40" s="34" t="s">
        <v>0</v>
      </c>
      <c r="K40" s="35" t="s">
        <v>0</v>
      </c>
      <c r="L40" s="35" t="s">
        <v>0</v>
      </c>
      <c r="M40" s="36" t="s">
        <v>0</v>
      </c>
      <c r="N40" s="441" t="s">
        <v>23</v>
      </c>
      <c r="O40" s="46">
        <f>O41+O47</f>
        <v>211000</v>
      </c>
      <c r="P40" s="46">
        <f>P41+P47</f>
        <v>0</v>
      </c>
      <c r="Q40" s="46">
        <f>Q41+Q47</f>
        <v>0</v>
      </c>
      <c r="R40" s="46">
        <f t="shared" si="1"/>
        <v>0</v>
      </c>
      <c r="S40"/>
      <c r="T40" s="425"/>
      <c r="U40" s="425"/>
      <c r="V40" s="424"/>
      <c r="W40" s="425"/>
      <c r="X40" s="425"/>
      <c r="Y40" s="426"/>
      <c r="Z40" s="427"/>
      <c r="AA40" s="428"/>
      <c r="AB40" s="423"/>
      <c r="AC40" s="423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22.5" customHeight="1">
      <c r="A41" s="28" t="s">
        <v>0</v>
      </c>
      <c r="B41" s="29" t="s">
        <v>0</v>
      </c>
      <c r="C41" s="29" t="s">
        <v>0</v>
      </c>
      <c r="D41" s="30" t="s">
        <v>0</v>
      </c>
      <c r="E41" s="28" t="s">
        <v>0</v>
      </c>
      <c r="F41" s="29" t="s">
        <v>0</v>
      </c>
      <c r="G41" s="29" t="s">
        <v>0</v>
      </c>
      <c r="H41" s="30" t="s">
        <v>0</v>
      </c>
      <c r="I41" s="54" t="s">
        <v>0</v>
      </c>
      <c r="J41" s="37" t="s">
        <v>29</v>
      </c>
      <c r="K41" s="38" t="s">
        <v>0</v>
      </c>
      <c r="L41" s="38" t="s">
        <v>0</v>
      </c>
      <c r="M41" s="39" t="s">
        <v>0</v>
      </c>
      <c r="N41" s="442" t="s">
        <v>30</v>
      </c>
      <c r="O41" s="47">
        <f>O42+O43+O44+O45+O46</f>
        <v>211000</v>
      </c>
      <c r="P41" s="47">
        <f>P42+P43+P44+P45+P46</f>
        <v>0</v>
      </c>
      <c r="Q41" s="47">
        <f>Q42+Q43+Q44+Q45+Q46</f>
        <v>0</v>
      </c>
      <c r="R41" s="47">
        <f>R42+R43+R44+R45+R46</f>
        <v>0</v>
      </c>
      <c r="S41"/>
      <c r="T41" s="425"/>
      <c r="U41" s="425"/>
      <c r="V41" s="426"/>
      <c r="W41" s="432"/>
      <c r="X41" s="425"/>
      <c r="Y41" s="426"/>
      <c r="Z41" s="433"/>
      <c r="AA41" s="434"/>
      <c r="AB41" s="423"/>
      <c r="AC41" s="423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24" customHeight="1">
      <c r="A42" s="34" t="s">
        <v>0</v>
      </c>
      <c r="B42" s="35" t="s">
        <v>0</v>
      </c>
      <c r="C42" s="35" t="s">
        <v>0</v>
      </c>
      <c r="D42" s="36" t="s">
        <v>0</v>
      </c>
      <c r="E42" s="34" t="s">
        <v>0</v>
      </c>
      <c r="F42" s="35" t="s">
        <v>0</v>
      </c>
      <c r="G42" s="35" t="s">
        <v>0</v>
      </c>
      <c r="H42" s="36" t="s">
        <v>0</v>
      </c>
      <c r="I42" s="55" t="s">
        <v>0</v>
      </c>
      <c r="J42" s="34" t="s">
        <v>0</v>
      </c>
      <c r="K42" s="79" t="s">
        <v>22</v>
      </c>
      <c r="L42" s="79" t="s">
        <v>0</v>
      </c>
      <c r="M42" s="80" t="s">
        <v>0</v>
      </c>
      <c r="N42" s="443" t="s">
        <v>31</v>
      </c>
      <c r="O42" s="81">
        <v>79000</v>
      </c>
      <c r="P42" s="81"/>
      <c r="Q42" s="81"/>
      <c r="R42" s="81">
        <f t="shared" si="1"/>
        <v>0</v>
      </c>
      <c r="S42"/>
      <c r="T42" s="425"/>
      <c r="U42" s="425"/>
      <c r="V42" s="426"/>
      <c r="W42" s="432"/>
      <c r="X42" s="425"/>
      <c r="Y42" s="426"/>
      <c r="Z42" s="433"/>
      <c r="AA42" s="434"/>
      <c r="AB42" s="423"/>
      <c r="AC42" s="423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18" customHeight="1">
      <c r="A43" s="34" t="s">
        <v>0</v>
      </c>
      <c r="B43" s="35" t="s">
        <v>0</v>
      </c>
      <c r="C43" s="35" t="s">
        <v>0</v>
      </c>
      <c r="D43" s="36" t="s">
        <v>0</v>
      </c>
      <c r="E43" s="34" t="s">
        <v>0</v>
      </c>
      <c r="F43" s="35" t="s">
        <v>0</v>
      </c>
      <c r="G43" s="35" t="s">
        <v>0</v>
      </c>
      <c r="H43" s="36" t="s">
        <v>0</v>
      </c>
      <c r="I43" s="55" t="s">
        <v>0</v>
      </c>
      <c r="J43" s="34" t="s">
        <v>0</v>
      </c>
      <c r="K43" s="79" t="s">
        <v>25</v>
      </c>
      <c r="L43" s="79" t="s">
        <v>0</v>
      </c>
      <c r="M43" s="80" t="s">
        <v>0</v>
      </c>
      <c r="N43" s="443" t="s">
        <v>34</v>
      </c>
      <c r="O43" s="81">
        <v>68000</v>
      </c>
      <c r="P43" s="81"/>
      <c r="Q43" s="81"/>
      <c r="R43" s="81">
        <f t="shared" si="1"/>
        <v>0</v>
      </c>
      <c r="S43"/>
      <c r="T43" s="425"/>
      <c r="U43" s="425"/>
      <c r="V43" s="426"/>
      <c r="W43" s="432"/>
      <c r="X43" s="425"/>
      <c r="Y43" s="426"/>
      <c r="Z43" s="433"/>
      <c r="AA43" s="434"/>
      <c r="AB43" s="423"/>
      <c r="AC43" s="4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20.25" customHeight="1">
      <c r="A44" s="34" t="s">
        <v>0</v>
      </c>
      <c r="B44" s="35" t="s">
        <v>0</v>
      </c>
      <c r="C44" s="35" t="s">
        <v>0</v>
      </c>
      <c r="D44" s="36" t="s">
        <v>0</v>
      </c>
      <c r="E44" s="34" t="s">
        <v>0</v>
      </c>
      <c r="F44" s="35" t="s">
        <v>0</v>
      </c>
      <c r="G44" s="35" t="s">
        <v>0</v>
      </c>
      <c r="H44" s="36" t="s">
        <v>0</v>
      </c>
      <c r="I44" s="55" t="s">
        <v>0</v>
      </c>
      <c r="J44" s="34" t="s">
        <v>0</v>
      </c>
      <c r="K44" s="79" t="s">
        <v>35</v>
      </c>
      <c r="L44" s="79" t="s">
        <v>0</v>
      </c>
      <c r="M44" s="80" t="s">
        <v>0</v>
      </c>
      <c r="N44" s="443" t="s">
        <v>36</v>
      </c>
      <c r="O44" s="81">
        <v>60000</v>
      </c>
      <c r="P44" s="81"/>
      <c r="Q44" s="81"/>
      <c r="R44" s="81">
        <f t="shared" si="1"/>
        <v>0</v>
      </c>
      <c r="S44"/>
      <c r="T44" s="425"/>
      <c r="U44" s="425"/>
      <c r="V44" s="424"/>
      <c r="W44" s="425"/>
      <c r="X44" s="425"/>
      <c r="Y44" s="426"/>
      <c r="Z44" s="427"/>
      <c r="AA44" s="428"/>
      <c r="AB44" s="423"/>
      <c r="AC44" s="423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30" customHeight="1">
      <c r="A45" s="34" t="s">
        <v>0</v>
      </c>
      <c r="B45" s="35" t="s">
        <v>0</v>
      </c>
      <c r="C45" s="35" t="s">
        <v>0</v>
      </c>
      <c r="D45" s="36" t="s">
        <v>0</v>
      </c>
      <c r="E45" s="34" t="s">
        <v>0</v>
      </c>
      <c r="F45" s="35" t="s">
        <v>0</v>
      </c>
      <c r="G45" s="35" t="s">
        <v>0</v>
      </c>
      <c r="H45" s="36" t="s">
        <v>0</v>
      </c>
      <c r="I45" s="55" t="s">
        <v>0</v>
      </c>
      <c r="J45" s="34" t="s">
        <v>0</v>
      </c>
      <c r="K45" s="79" t="s">
        <v>38</v>
      </c>
      <c r="L45" s="79" t="s">
        <v>0</v>
      </c>
      <c r="M45" s="80" t="s">
        <v>0</v>
      </c>
      <c r="N45" s="443" t="s">
        <v>39</v>
      </c>
      <c r="O45" s="81">
        <v>4000</v>
      </c>
      <c r="P45" s="81"/>
      <c r="Q45" s="81"/>
      <c r="R45" s="81">
        <f t="shared" si="1"/>
        <v>0</v>
      </c>
      <c r="S45"/>
      <c r="T45" s="425"/>
      <c r="U45" s="425"/>
      <c r="V45" s="426"/>
      <c r="W45" s="432"/>
      <c r="X45" s="425"/>
      <c r="Y45" s="426"/>
      <c r="Z45" s="433"/>
      <c r="AA45" s="434"/>
      <c r="AB45" s="423"/>
      <c r="AC45" s="423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30" customHeight="1">
      <c r="A46" s="34" t="s">
        <v>0</v>
      </c>
      <c r="B46" s="35" t="s">
        <v>0</v>
      </c>
      <c r="C46" s="35" t="s">
        <v>0</v>
      </c>
      <c r="D46" s="36" t="s">
        <v>0</v>
      </c>
      <c r="E46" s="34" t="s">
        <v>0</v>
      </c>
      <c r="F46" s="35" t="s">
        <v>0</v>
      </c>
      <c r="G46" s="35" t="s">
        <v>0</v>
      </c>
      <c r="H46" s="36" t="s">
        <v>0</v>
      </c>
      <c r="I46" s="55" t="s">
        <v>0</v>
      </c>
      <c r="J46" s="34" t="s">
        <v>0</v>
      </c>
      <c r="K46" s="79" t="s">
        <v>19</v>
      </c>
      <c r="L46" s="79" t="s">
        <v>0</v>
      </c>
      <c r="M46" s="80" t="s">
        <v>0</v>
      </c>
      <c r="N46" s="443" t="s">
        <v>51</v>
      </c>
      <c r="O46" s="81"/>
      <c r="P46" s="81"/>
      <c r="Q46" s="81"/>
      <c r="R46" s="81">
        <f t="shared" si="1"/>
        <v>0</v>
      </c>
      <c r="S46"/>
      <c r="T46" s="425"/>
      <c r="U46" s="425"/>
      <c r="V46" s="426"/>
      <c r="W46" s="432"/>
      <c r="X46" s="425"/>
      <c r="Y46" s="426"/>
      <c r="Z46" s="433"/>
      <c r="AA46" s="434"/>
      <c r="AB46" s="423"/>
      <c r="AC46" s="423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30" customHeight="1" hidden="1">
      <c r="A47" s="34"/>
      <c r="B47" s="35"/>
      <c r="C47" s="35"/>
      <c r="D47" s="36"/>
      <c r="E47" s="34"/>
      <c r="F47" s="35"/>
      <c r="G47" s="35"/>
      <c r="H47" s="36"/>
      <c r="I47" s="55"/>
      <c r="J47" s="37" t="s">
        <v>40</v>
      </c>
      <c r="K47" s="38" t="s">
        <v>0</v>
      </c>
      <c r="L47" s="38" t="s">
        <v>0</v>
      </c>
      <c r="M47" s="39" t="s">
        <v>0</v>
      </c>
      <c r="N47" s="442" t="s">
        <v>41</v>
      </c>
      <c r="O47" s="47">
        <f>O48</f>
        <v>0</v>
      </c>
      <c r="P47" s="47">
        <f>P48</f>
        <v>0</v>
      </c>
      <c r="Q47" s="47">
        <f>Q48</f>
        <v>0</v>
      </c>
      <c r="R47" s="47">
        <f t="shared" si="1"/>
        <v>0</v>
      </c>
      <c r="S47"/>
      <c r="T47" s="425"/>
      <c r="U47" s="425"/>
      <c r="V47" s="426"/>
      <c r="W47" s="432"/>
      <c r="X47" s="425"/>
      <c r="Y47" s="426"/>
      <c r="Z47" s="433"/>
      <c r="AA47" s="434"/>
      <c r="AB47" s="423"/>
      <c r="AC47" s="423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22.5" customHeight="1" hidden="1">
      <c r="A48" s="34"/>
      <c r="B48" s="35"/>
      <c r="C48" s="35"/>
      <c r="D48" s="36"/>
      <c r="E48" s="34"/>
      <c r="F48" s="35"/>
      <c r="G48" s="35"/>
      <c r="H48" s="36"/>
      <c r="I48" s="55"/>
      <c r="J48" s="34" t="s">
        <v>0</v>
      </c>
      <c r="K48" s="35" t="s">
        <v>26</v>
      </c>
      <c r="L48" s="35" t="s">
        <v>0</v>
      </c>
      <c r="M48" s="36" t="s">
        <v>0</v>
      </c>
      <c r="N48" s="441" t="s">
        <v>42</v>
      </c>
      <c r="O48" s="46"/>
      <c r="P48" s="46"/>
      <c r="Q48" s="46"/>
      <c r="R48" s="46">
        <f t="shared" si="1"/>
        <v>0</v>
      </c>
      <c r="S48"/>
      <c r="T48" s="425"/>
      <c r="U48" s="425"/>
      <c r="V48" s="426"/>
      <c r="W48" s="432"/>
      <c r="X48" s="425"/>
      <c r="Y48" s="426"/>
      <c r="Z48" s="433"/>
      <c r="AA48" s="434"/>
      <c r="AB48" s="423"/>
      <c r="AC48" s="423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17.25" customHeight="1">
      <c r="A49" s="70" t="s">
        <v>13</v>
      </c>
      <c r="B49" s="71" t="s">
        <v>14</v>
      </c>
      <c r="C49" s="71" t="s">
        <v>17</v>
      </c>
      <c r="D49" s="72" t="s">
        <v>54</v>
      </c>
      <c r="E49" s="70" t="s">
        <v>17</v>
      </c>
      <c r="F49" s="71" t="s">
        <v>28</v>
      </c>
      <c r="G49" s="71" t="s">
        <v>49</v>
      </c>
      <c r="H49" s="73" t="s">
        <v>54</v>
      </c>
      <c r="I49" s="74" t="s">
        <v>0</v>
      </c>
      <c r="J49" s="75" t="s">
        <v>0</v>
      </c>
      <c r="K49" s="76" t="s">
        <v>0</v>
      </c>
      <c r="L49" s="76" t="s">
        <v>0</v>
      </c>
      <c r="M49" s="73" t="s">
        <v>0</v>
      </c>
      <c r="N49" s="440" t="s">
        <v>53</v>
      </c>
      <c r="O49" s="78">
        <f>O50</f>
        <v>239000</v>
      </c>
      <c r="P49" s="78">
        <f>P50</f>
        <v>0</v>
      </c>
      <c r="Q49" s="78">
        <f>Q50</f>
        <v>0</v>
      </c>
      <c r="R49" s="78">
        <f t="shared" si="1"/>
        <v>0</v>
      </c>
      <c r="S49"/>
      <c r="T49" s="425"/>
      <c r="U49" s="425"/>
      <c r="V49" s="424"/>
      <c r="W49" s="425"/>
      <c r="X49" s="425"/>
      <c r="Y49" s="426"/>
      <c r="Z49" s="427"/>
      <c r="AA49" s="428"/>
      <c r="AB49" s="423"/>
      <c r="AC49" s="423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19.5" customHeight="1">
      <c r="A50" s="62" t="s">
        <v>0</v>
      </c>
      <c r="B50" s="63" t="s">
        <v>0</v>
      </c>
      <c r="C50" s="63" t="s">
        <v>0</v>
      </c>
      <c r="D50" s="64" t="s">
        <v>0</v>
      </c>
      <c r="E50" s="62" t="s">
        <v>0</v>
      </c>
      <c r="F50" s="63" t="s">
        <v>0</v>
      </c>
      <c r="G50" s="63" t="s">
        <v>0</v>
      </c>
      <c r="H50" s="36" t="s">
        <v>0</v>
      </c>
      <c r="I50" s="55" t="s">
        <v>22</v>
      </c>
      <c r="J50" s="34" t="s">
        <v>0</v>
      </c>
      <c r="K50" s="35" t="s">
        <v>0</v>
      </c>
      <c r="L50" s="35" t="s">
        <v>0</v>
      </c>
      <c r="M50" s="36" t="s">
        <v>0</v>
      </c>
      <c r="N50" s="441" t="s">
        <v>23</v>
      </c>
      <c r="O50" s="46">
        <f>O51+O57</f>
        <v>239000</v>
      </c>
      <c r="P50" s="46">
        <f>P51+P57</f>
        <v>0</v>
      </c>
      <c r="Q50" s="46">
        <f>Q51+Q57</f>
        <v>0</v>
      </c>
      <c r="R50" s="46">
        <f>R51+R57</f>
        <v>0</v>
      </c>
      <c r="S50"/>
      <c r="T50" s="425"/>
      <c r="U50" s="425"/>
      <c r="V50" s="426"/>
      <c r="W50" s="432"/>
      <c r="X50" s="425"/>
      <c r="Y50" s="426"/>
      <c r="Z50" s="433"/>
      <c r="AA50" s="434"/>
      <c r="AB50" s="423"/>
      <c r="AC50" s="423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ht="19.5" customHeight="1">
      <c r="A51" s="66" t="s">
        <v>0</v>
      </c>
      <c r="B51" s="65" t="s">
        <v>0</v>
      </c>
      <c r="C51" s="65" t="s">
        <v>0</v>
      </c>
      <c r="D51" s="67" t="s">
        <v>0</v>
      </c>
      <c r="E51" s="66" t="s">
        <v>0</v>
      </c>
      <c r="F51" s="65" t="s">
        <v>0</v>
      </c>
      <c r="G51" s="65" t="s">
        <v>0</v>
      </c>
      <c r="H51" s="30" t="s">
        <v>0</v>
      </c>
      <c r="I51" s="54" t="s">
        <v>0</v>
      </c>
      <c r="J51" s="37" t="s">
        <v>29</v>
      </c>
      <c r="K51" s="38" t="s">
        <v>0</v>
      </c>
      <c r="L51" s="38" t="s">
        <v>0</v>
      </c>
      <c r="M51" s="39" t="s">
        <v>0</v>
      </c>
      <c r="N51" s="442" t="s">
        <v>30</v>
      </c>
      <c r="O51" s="47">
        <f>O52+O53+O54+O55+O56</f>
        <v>239000</v>
      </c>
      <c r="P51" s="47">
        <f>P52+P53+P54+P55+P56</f>
        <v>0</v>
      </c>
      <c r="Q51" s="47">
        <f>Q52+Q53+Q54+Q55+Q56</f>
        <v>0</v>
      </c>
      <c r="R51" s="47">
        <f>R52+R53+R54+R55+R56</f>
        <v>0</v>
      </c>
      <c r="S51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ht="30" customHeight="1">
      <c r="A52" s="62" t="s">
        <v>0</v>
      </c>
      <c r="B52" s="63" t="s">
        <v>0</v>
      </c>
      <c r="C52" s="63" t="s">
        <v>0</v>
      </c>
      <c r="D52" s="64" t="s">
        <v>0</v>
      </c>
      <c r="E52" s="62" t="s">
        <v>0</v>
      </c>
      <c r="F52" s="63" t="s">
        <v>0</v>
      </c>
      <c r="G52" s="63" t="s">
        <v>0</v>
      </c>
      <c r="H52" s="36" t="s">
        <v>0</v>
      </c>
      <c r="I52" s="55" t="s">
        <v>0</v>
      </c>
      <c r="J52" s="34" t="s">
        <v>0</v>
      </c>
      <c r="K52" s="79" t="s">
        <v>26</v>
      </c>
      <c r="L52" s="79" t="s">
        <v>0</v>
      </c>
      <c r="M52" s="80" t="s">
        <v>0</v>
      </c>
      <c r="N52" s="443" t="s">
        <v>50</v>
      </c>
      <c r="O52" s="297">
        <v>9000</v>
      </c>
      <c r="P52" s="81"/>
      <c r="Q52" s="81"/>
      <c r="R52" s="81">
        <f t="shared" si="1"/>
        <v>0</v>
      </c>
      <c r="S5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ht="30" customHeight="1">
      <c r="A53" s="34" t="s">
        <v>0</v>
      </c>
      <c r="B53" s="35" t="s">
        <v>0</v>
      </c>
      <c r="C53" s="35" t="s">
        <v>0</v>
      </c>
      <c r="D53" s="36" t="s">
        <v>0</v>
      </c>
      <c r="E53" s="34" t="s">
        <v>0</v>
      </c>
      <c r="F53" s="35" t="s">
        <v>0</v>
      </c>
      <c r="G53" s="35" t="s">
        <v>0</v>
      </c>
      <c r="H53" s="36" t="s">
        <v>0</v>
      </c>
      <c r="I53" s="55" t="s">
        <v>0</v>
      </c>
      <c r="J53" s="34" t="s">
        <v>0</v>
      </c>
      <c r="K53" s="79" t="s">
        <v>22</v>
      </c>
      <c r="L53" s="79" t="s">
        <v>0</v>
      </c>
      <c r="M53" s="80" t="s">
        <v>0</v>
      </c>
      <c r="N53" s="443" t="s">
        <v>31</v>
      </c>
      <c r="O53" s="297">
        <v>160000</v>
      </c>
      <c r="P53" s="81"/>
      <c r="Q53" s="81"/>
      <c r="R53" s="81">
        <f t="shared" si="1"/>
        <v>0</v>
      </c>
      <c r="S5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ht="22.5" customHeight="1">
      <c r="A54" s="34" t="s">
        <v>0</v>
      </c>
      <c r="B54" s="35" t="s">
        <v>0</v>
      </c>
      <c r="C54" s="35" t="s">
        <v>0</v>
      </c>
      <c r="D54" s="36" t="s">
        <v>0</v>
      </c>
      <c r="E54" s="34" t="s">
        <v>0</v>
      </c>
      <c r="F54" s="35" t="s">
        <v>0</v>
      </c>
      <c r="G54" s="35" t="s">
        <v>0</v>
      </c>
      <c r="H54" s="36" t="s">
        <v>0</v>
      </c>
      <c r="I54" s="55" t="s">
        <v>0</v>
      </c>
      <c r="J54" s="34" t="s">
        <v>0</v>
      </c>
      <c r="K54" s="79" t="s">
        <v>35</v>
      </c>
      <c r="L54" s="79" t="s">
        <v>0</v>
      </c>
      <c r="M54" s="80" t="s">
        <v>0</v>
      </c>
      <c r="N54" s="443" t="s">
        <v>36</v>
      </c>
      <c r="O54" s="199">
        <v>6000</v>
      </c>
      <c r="P54" s="81"/>
      <c r="Q54" s="81"/>
      <c r="R54" s="81">
        <f t="shared" si="1"/>
        <v>0</v>
      </c>
      <c r="S54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ht="30" customHeight="1">
      <c r="A55" s="34"/>
      <c r="B55" s="35"/>
      <c r="C55" s="35"/>
      <c r="D55" s="36"/>
      <c r="E55" s="34"/>
      <c r="F55" s="35"/>
      <c r="G55" s="35"/>
      <c r="H55" s="36"/>
      <c r="I55" s="55"/>
      <c r="J55" s="34"/>
      <c r="K55" s="79" t="s">
        <v>38</v>
      </c>
      <c r="L55" s="79" t="s">
        <v>0</v>
      </c>
      <c r="M55" s="80" t="s">
        <v>0</v>
      </c>
      <c r="N55" s="443" t="s">
        <v>39</v>
      </c>
      <c r="O55" s="199">
        <v>39000</v>
      </c>
      <c r="P55" s="81"/>
      <c r="Q55" s="81"/>
      <c r="R55" s="81">
        <f t="shared" si="1"/>
        <v>0</v>
      </c>
      <c r="S55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ht="30.75" customHeight="1">
      <c r="A56" s="34"/>
      <c r="B56" s="35"/>
      <c r="C56" s="35"/>
      <c r="D56" s="36"/>
      <c r="E56" s="34"/>
      <c r="F56" s="35"/>
      <c r="G56" s="35"/>
      <c r="H56" s="36"/>
      <c r="I56" s="55"/>
      <c r="J56" s="34"/>
      <c r="K56" s="79" t="s">
        <v>19</v>
      </c>
      <c r="L56" s="79" t="s">
        <v>0</v>
      </c>
      <c r="M56" s="80" t="s">
        <v>0</v>
      </c>
      <c r="N56" s="443" t="s">
        <v>51</v>
      </c>
      <c r="O56" s="199">
        <v>25000</v>
      </c>
      <c r="P56" s="81"/>
      <c r="Q56" s="81"/>
      <c r="R56" s="81">
        <f t="shared" si="1"/>
        <v>0</v>
      </c>
      <c r="S56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ht="21.75" customHeight="1" hidden="1">
      <c r="A57" s="28" t="s">
        <v>0</v>
      </c>
      <c r="B57" s="29" t="s">
        <v>0</v>
      </c>
      <c r="C57" s="29" t="s">
        <v>0</v>
      </c>
      <c r="D57" s="30" t="s">
        <v>0</v>
      </c>
      <c r="E57" s="28" t="s">
        <v>0</v>
      </c>
      <c r="F57" s="29" t="s">
        <v>0</v>
      </c>
      <c r="G57" s="29" t="s">
        <v>0</v>
      </c>
      <c r="H57" s="30" t="s">
        <v>0</v>
      </c>
      <c r="I57" s="54" t="s">
        <v>0</v>
      </c>
      <c r="J57" s="37" t="s">
        <v>40</v>
      </c>
      <c r="K57" s="38" t="s">
        <v>0</v>
      </c>
      <c r="L57" s="38" t="s">
        <v>0</v>
      </c>
      <c r="M57" s="39" t="s">
        <v>0</v>
      </c>
      <c r="N57" s="442" t="s">
        <v>41</v>
      </c>
      <c r="O57" s="47">
        <f>O58+O59+O60</f>
        <v>0</v>
      </c>
      <c r="P57" s="47">
        <f>P58+P59+P60</f>
        <v>0</v>
      </c>
      <c r="Q57" s="47">
        <f>Q58+Q59+Q60</f>
        <v>0</v>
      </c>
      <c r="R57" s="47">
        <f t="shared" si="1"/>
        <v>0</v>
      </c>
      <c r="S57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ht="20.25" customHeight="1" hidden="1">
      <c r="A58" s="34" t="s">
        <v>0</v>
      </c>
      <c r="B58" s="35" t="s">
        <v>0</v>
      </c>
      <c r="C58" s="35" t="s">
        <v>0</v>
      </c>
      <c r="D58" s="36" t="s">
        <v>0</v>
      </c>
      <c r="E58" s="34" t="s">
        <v>0</v>
      </c>
      <c r="F58" s="35" t="s">
        <v>0</v>
      </c>
      <c r="G58" s="35" t="s">
        <v>0</v>
      </c>
      <c r="H58" s="36" t="s">
        <v>0</v>
      </c>
      <c r="I58" s="55" t="s">
        <v>0</v>
      </c>
      <c r="J58" s="34" t="s">
        <v>0</v>
      </c>
      <c r="K58" s="79" t="s">
        <v>26</v>
      </c>
      <c r="L58" s="79" t="s">
        <v>0</v>
      </c>
      <c r="M58" s="80" t="s">
        <v>0</v>
      </c>
      <c r="N58" s="443" t="s">
        <v>42</v>
      </c>
      <c r="O58" s="199"/>
      <c r="P58" s="81"/>
      <c r="Q58" s="81"/>
      <c r="R58" s="81">
        <f t="shared" si="1"/>
        <v>0</v>
      </c>
      <c r="S58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ht="30" customHeight="1" hidden="1">
      <c r="A59" s="34" t="s">
        <v>0</v>
      </c>
      <c r="B59" s="35" t="s">
        <v>0</v>
      </c>
      <c r="C59" s="35" t="s">
        <v>0</v>
      </c>
      <c r="D59" s="36" t="s">
        <v>0</v>
      </c>
      <c r="E59" s="34" t="s">
        <v>0</v>
      </c>
      <c r="F59" s="35" t="s">
        <v>0</v>
      </c>
      <c r="G59" s="35" t="s">
        <v>0</v>
      </c>
      <c r="H59" s="36" t="s">
        <v>0</v>
      </c>
      <c r="I59" s="55" t="s">
        <v>0</v>
      </c>
      <c r="J59" s="34" t="s">
        <v>0</v>
      </c>
      <c r="K59" s="79" t="s">
        <v>35</v>
      </c>
      <c r="L59" s="79" t="s">
        <v>0</v>
      </c>
      <c r="M59" s="80" t="s">
        <v>0</v>
      </c>
      <c r="N59" s="443" t="s">
        <v>62</v>
      </c>
      <c r="O59" s="199"/>
      <c r="P59" s="81"/>
      <c r="Q59" s="81"/>
      <c r="R59" s="81">
        <f t="shared" si="1"/>
        <v>0</v>
      </c>
      <c r="S59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ht="30" customHeight="1" hidden="1" thickBot="1">
      <c r="A60" s="41" t="s">
        <v>0</v>
      </c>
      <c r="B60" s="42" t="s">
        <v>0</v>
      </c>
      <c r="C60" s="42" t="s">
        <v>0</v>
      </c>
      <c r="D60" s="43" t="s">
        <v>0</v>
      </c>
      <c r="E60" s="41" t="s">
        <v>0</v>
      </c>
      <c r="F60" s="42" t="s">
        <v>0</v>
      </c>
      <c r="G60" s="42" t="s">
        <v>0</v>
      </c>
      <c r="H60" s="43" t="s">
        <v>0</v>
      </c>
      <c r="I60" s="56" t="s">
        <v>0</v>
      </c>
      <c r="J60" s="41" t="s">
        <v>0</v>
      </c>
      <c r="K60" s="89" t="s">
        <v>38</v>
      </c>
      <c r="L60" s="89" t="s">
        <v>0</v>
      </c>
      <c r="M60" s="90" t="s">
        <v>0</v>
      </c>
      <c r="N60" s="446" t="s">
        <v>63</v>
      </c>
      <c r="O60" s="91"/>
      <c r="P60" s="91"/>
      <c r="Q60" s="91"/>
      <c r="R60" s="91">
        <f t="shared" si="1"/>
        <v>0</v>
      </c>
      <c r="S60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9" ht="15.75" customHeight="1" hidden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O61" s="450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</row>
    <row r="62" spans="1:29" ht="15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O62" s="448"/>
      <c r="P62" s="1105" t="s">
        <v>107</v>
      </c>
      <c r="Q62" s="1105"/>
      <c r="R62" s="1105"/>
      <c r="S62" s="110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</row>
    <row r="63" spans="1:29" ht="37.5" customHeight="1">
      <c r="A63" s="1180" t="s">
        <v>239</v>
      </c>
      <c r="B63" s="1180"/>
      <c r="C63" s="1180"/>
      <c r="D63" s="1180"/>
      <c r="E63" s="1180"/>
      <c r="F63" s="1180"/>
      <c r="G63" s="1180"/>
      <c r="H63" s="1180"/>
      <c r="I63" s="1180"/>
      <c r="J63" s="1180"/>
      <c r="K63" s="1180"/>
      <c r="L63" s="1180"/>
      <c r="M63" s="1180"/>
      <c r="N63" s="1180"/>
      <c r="O63" s="1180"/>
      <c r="P63" s="1105" t="s">
        <v>108</v>
      </c>
      <c r="Q63" s="110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</row>
    <row r="64" spans="1:29" ht="18.75" customHeight="1" thickBot="1">
      <c r="A64" s="447"/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1105" t="s">
        <v>182</v>
      </c>
      <c r="Q64" s="110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</row>
    <row r="65" spans="1:15" ht="12.75" customHeight="1">
      <c r="A65" s="1168" t="s">
        <v>123</v>
      </c>
      <c r="B65" s="1171" t="s">
        <v>125</v>
      </c>
      <c r="C65" s="1172"/>
      <c r="D65" s="1172"/>
      <c r="E65" s="1172"/>
      <c r="F65" s="1172"/>
      <c r="G65" s="1172"/>
      <c r="H65" s="1172"/>
      <c r="I65" s="1172"/>
      <c r="J65" s="1172"/>
      <c r="K65" s="1172"/>
      <c r="L65" s="1172"/>
      <c r="M65" s="1172"/>
      <c r="N65" s="1172"/>
      <c r="O65" s="1173"/>
    </row>
    <row r="66" spans="1:15" ht="57.75" customHeight="1">
      <c r="A66" s="1169"/>
      <c r="B66" s="1174"/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6"/>
    </row>
    <row r="67" spans="1:17" ht="15" customHeight="1" thickBot="1">
      <c r="A67" s="1170"/>
      <c r="B67" s="1177"/>
      <c r="C67" s="1178"/>
      <c r="D67" s="1178"/>
      <c r="E67" s="1178"/>
      <c r="F67" s="1178"/>
      <c r="G67" s="1178"/>
      <c r="H67" s="1178"/>
      <c r="I67" s="1178"/>
      <c r="J67" s="1178"/>
      <c r="K67" s="1178"/>
      <c r="L67" s="1178"/>
      <c r="M67" s="1178"/>
      <c r="N67" s="1178"/>
      <c r="O67" s="1179"/>
      <c r="P67" s="1105"/>
      <c r="Q67" s="1105"/>
    </row>
    <row r="68" spans="1:29" ht="1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</row>
    <row r="69" spans="1:29" ht="1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</row>
    <row r="70" spans="1:29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</row>
    <row r="71" spans="1:29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</row>
    <row r="72" spans="1:29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T72" s="435"/>
      <c r="U72" s="435"/>
      <c r="V72" s="435"/>
      <c r="W72" s="435"/>
      <c r="X72" s="435"/>
      <c r="Y72" s="435"/>
      <c r="Z72" s="435"/>
      <c r="AA72" s="435"/>
      <c r="AB72" s="435"/>
      <c r="AC72" s="435"/>
    </row>
    <row r="73" spans="1:29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T73" s="435"/>
      <c r="U73" s="435"/>
      <c r="V73" s="435"/>
      <c r="W73" s="435"/>
      <c r="X73" s="435"/>
      <c r="Y73" s="435"/>
      <c r="Z73" s="435"/>
      <c r="AA73" s="435"/>
      <c r="AB73" s="435"/>
      <c r="AC73" s="435"/>
    </row>
    <row r="74" spans="1:29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T74" s="435"/>
      <c r="U74" s="435"/>
      <c r="V74" s="435"/>
      <c r="W74" s="435"/>
      <c r="X74" s="435"/>
      <c r="Y74" s="435"/>
      <c r="Z74" s="435"/>
      <c r="AA74" s="435"/>
      <c r="AB74" s="435"/>
      <c r="AC74" s="435"/>
    </row>
    <row r="75" spans="1:11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1:11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1:11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1:11" ht="10.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</row>
  </sheetData>
  <sheetProtection/>
  <mergeCells count="22">
    <mergeCell ref="P7:P9"/>
    <mergeCell ref="A1:R2"/>
    <mergeCell ref="A8:D8"/>
    <mergeCell ref="D5:N5"/>
    <mergeCell ref="A3:R4"/>
    <mergeCell ref="A5:C5"/>
    <mergeCell ref="A65:A67"/>
    <mergeCell ref="B65:O67"/>
    <mergeCell ref="O7:O9"/>
    <mergeCell ref="E8:H8"/>
    <mergeCell ref="A63:O63"/>
    <mergeCell ref="E7:H7"/>
    <mergeCell ref="P67:Q67"/>
    <mergeCell ref="P64:Q64"/>
    <mergeCell ref="P63:Q63"/>
    <mergeCell ref="Q7:Q9"/>
    <mergeCell ref="A7:D7"/>
    <mergeCell ref="R62:S62"/>
    <mergeCell ref="P62:Q62"/>
    <mergeCell ref="J7:M7"/>
    <mergeCell ref="J8:M8"/>
    <mergeCell ref="R7:R9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scale="60" r:id="rId1"/>
  <headerFooter alignWithMargins="0"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46"/>
  <sheetViews>
    <sheetView zoomScalePageLayoutView="0" workbookViewId="0" topLeftCell="A1">
      <selection activeCell="A33" sqref="A33"/>
    </sheetView>
  </sheetViews>
  <sheetFormatPr defaultColWidth="5.7109375" defaultRowHeight="10.5" customHeight="1"/>
  <cols>
    <col min="1" max="1" width="8.4218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7" width="3.57421875" style="9" bestFit="1" customWidth="1"/>
    <col min="8" max="8" width="5.00390625" style="9" bestFit="1" customWidth="1"/>
    <col min="9" max="9" width="4.421875" style="9" bestFit="1" customWidth="1"/>
    <col min="10" max="10" width="5.00390625" style="9" bestFit="1" customWidth="1"/>
    <col min="11" max="11" width="3.421875" style="9" customWidth="1"/>
    <col min="12" max="13" width="3.57421875" style="9" hidden="1" customWidth="1"/>
    <col min="14" max="14" width="33.140625" style="9" customWidth="1"/>
    <col min="15" max="15" width="12.421875" style="9" customWidth="1"/>
    <col min="16" max="16" width="16.7109375" style="9" customWidth="1"/>
    <col min="17" max="17" width="19.7109375" style="9" customWidth="1"/>
    <col min="18" max="18" width="11.7109375" style="9" hidden="1" customWidth="1"/>
    <col min="19" max="19" width="12.421875" style="9" customWidth="1"/>
    <col min="20" max="20" width="15.140625" style="9" customWidth="1"/>
    <col min="21" max="21" width="16.140625" style="9" customWidth="1"/>
    <col min="22" max="26" width="5.7109375" style="9" bestFit="1" customWidth="1"/>
    <col min="27" max="27" width="12.57421875" style="9" customWidth="1"/>
    <col min="28" max="251" width="5.7109375" style="9" bestFit="1" customWidth="1"/>
    <col min="252" max="16384" width="5.7109375" style="9" customWidth="1"/>
  </cols>
  <sheetData>
    <row r="1" spans="1:251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0.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113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0.5" customHeight="1">
      <c r="A5" s="1134"/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1134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9.5">
      <c r="A8" s="1136" t="s">
        <v>1</v>
      </c>
      <c r="B8" s="1136" t="s">
        <v>0</v>
      </c>
      <c r="C8" s="1136" t="s">
        <v>0</v>
      </c>
      <c r="D8" s="1146" t="s">
        <v>84</v>
      </c>
      <c r="E8" s="1146" t="s">
        <v>0</v>
      </c>
      <c r="F8" s="1146" t="s">
        <v>0</v>
      </c>
      <c r="G8" s="1146" t="s">
        <v>0</v>
      </c>
      <c r="H8" s="1146" t="s">
        <v>0</v>
      </c>
      <c r="I8" s="1146" t="s">
        <v>0</v>
      </c>
      <c r="J8" s="1146" t="s">
        <v>0</v>
      </c>
      <c r="K8" s="1146" t="s">
        <v>0</v>
      </c>
      <c r="L8" s="1146" t="s">
        <v>0</v>
      </c>
      <c r="M8" s="1146" t="s">
        <v>0</v>
      </c>
      <c r="N8" s="1146" t="s">
        <v>0</v>
      </c>
      <c r="O8" s="3" t="s">
        <v>0</v>
      </c>
      <c r="P8" s="3"/>
      <c r="Q8" s="3"/>
      <c r="R8" s="3"/>
      <c r="S8" s="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 s="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5"/>
      <c r="S10" s="1196"/>
      <c r="T10" s="1203" t="s">
        <v>189</v>
      </c>
      <c r="U10" s="1189" t="s">
        <v>190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8"/>
      <c r="S11" s="1199"/>
      <c r="T11" s="1204"/>
      <c r="U11" s="1190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44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189" t="s">
        <v>111</v>
      </c>
      <c r="S12" s="85" t="s">
        <v>191</v>
      </c>
      <c r="T12" s="1205"/>
      <c r="U12" s="119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27" customHeight="1" thickBot="1" thickTop="1">
      <c r="A13" s="303">
        <v>38</v>
      </c>
      <c r="B13" s="304">
        <v>10</v>
      </c>
      <c r="C13" s="304" t="s">
        <v>32</v>
      </c>
      <c r="D13" s="305" t="s">
        <v>85</v>
      </c>
      <c r="E13" s="306" t="s">
        <v>17</v>
      </c>
      <c r="F13" s="307" t="s">
        <v>27</v>
      </c>
      <c r="G13" s="307" t="s">
        <v>26</v>
      </c>
      <c r="H13" s="308" t="s">
        <v>0</v>
      </c>
      <c r="I13" s="309" t="s">
        <v>0</v>
      </c>
      <c r="J13" s="310" t="s">
        <v>0</v>
      </c>
      <c r="K13" s="311" t="s">
        <v>0</v>
      </c>
      <c r="L13" s="311" t="s">
        <v>0</v>
      </c>
      <c r="M13" s="312" t="s">
        <v>0</v>
      </c>
      <c r="N13" s="313" t="s">
        <v>64</v>
      </c>
      <c r="O13" s="314">
        <f aca="true" t="shared" si="0" ref="O13:T13">O15+O22+O28</f>
        <v>65000</v>
      </c>
      <c r="P13" s="315">
        <f t="shared" si="0"/>
        <v>56000</v>
      </c>
      <c r="Q13" s="315">
        <f t="shared" si="0"/>
        <v>40384.93000000001</v>
      </c>
      <c r="R13" s="315">
        <f t="shared" si="0"/>
        <v>0</v>
      </c>
      <c r="S13" s="315">
        <f t="shared" si="0"/>
        <v>15615.069999999998</v>
      </c>
      <c r="T13" s="316">
        <f t="shared" si="0"/>
        <v>0</v>
      </c>
      <c r="U13" s="317">
        <f>U15+U22+U28</f>
        <v>24000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5" customHeight="1" thickBot="1">
      <c r="A14" s="1192"/>
      <c r="B14" s="1193"/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5.25" customHeight="1">
      <c r="A15" s="318" t="s">
        <v>0</v>
      </c>
      <c r="B15" s="319" t="s">
        <v>0</v>
      </c>
      <c r="C15" s="319" t="s">
        <v>0</v>
      </c>
      <c r="D15" s="320" t="s">
        <v>0</v>
      </c>
      <c r="E15" s="318" t="s">
        <v>0</v>
      </c>
      <c r="F15" s="319" t="s">
        <v>0</v>
      </c>
      <c r="G15" s="319" t="s">
        <v>0</v>
      </c>
      <c r="H15" s="321" t="s">
        <v>54</v>
      </c>
      <c r="I15" s="322" t="s">
        <v>0</v>
      </c>
      <c r="J15" s="323" t="s">
        <v>0</v>
      </c>
      <c r="K15" s="324" t="s">
        <v>0</v>
      </c>
      <c r="L15" s="324" t="s">
        <v>0</v>
      </c>
      <c r="M15" s="325" t="s">
        <v>0</v>
      </c>
      <c r="N15" s="326" t="s">
        <v>55</v>
      </c>
      <c r="O15" s="327">
        <f>O16</f>
        <v>14000</v>
      </c>
      <c r="P15" s="327">
        <f>P16</f>
        <v>16000</v>
      </c>
      <c r="Q15" s="327">
        <f>Q16</f>
        <v>15302.740000000002</v>
      </c>
      <c r="R15" s="327"/>
      <c r="S15" s="327">
        <f>S16</f>
        <v>697.2599999999993</v>
      </c>
      <c r="T15" s="328">
        <f>T16</f>
        <v>0</v>
      </c>
      <c r="U15" s="1209">
        <v>2000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27.75" customHeight="1" thickBot="1">
      <c r="A16" s="329" t="s">
        <v>0</v>
      </c>
      <c r="B16" s="330" t="s">
        <v>0</v>
      </c>
      <c r="C16" s="330" t="s">
        <v>0</v>
      </c>
      <c r="D16" s="331" t="s">
        <v>0</v>
      </c>
      <c r="E16" s="329" t="s">
        <v>0</v>
      </c>
      <c r="F16" s="330" t="s">
        <v>0</v>
      </c>
      <c r="G16" s="330" t="s">
        <v>0</v>
      </c>
      <c r="H16" s="332" t="s">
        <v>0</v>
      </c>
      <c r="I16" s="333" t="s">
        <v>0</v>
      </c>
      <c r="J16" s="334" t="s">
        <v>29</v>
      </c>
      <c r="K16" s="335" t="s">
        <v>0</v>
      </c>
      <c r="L16" s="335" t="s">
        <v>0</v>
      </c>
      <c r="M16" s="336" t="s">
        <v>0</v>
      </c>
      <c r="N16" s="337" t="s">
        <v>30</v>
      </c>
      <c r="O16" s="338">
        <f aca="true" t="shared" si="1" ref="O16:T16">O17+O18+O19+O20</f>
        <v>14000</v>
      </c>
      <c r="P16" s="338">
        <f t="shared" si="1"/>
        <v>16000</v>
      </c>
      <c r="Q16" s="338">
        <f t="shared" si="1"/>
        <v>15302.740000000002</v>
      </c>
      <c r="R16" s="338">
        <f t="shared" si="1"/>
        <v>0</v>
      </c>
      <c r="S16" s="338">
        <f t="shared" si="1"/>
        <v>697.2599999999993</v>
      </c>
      <c r="T16" s="339">
        <f t="shared" si="1"/>
        <v>0</v>
      </c>
      <c r="U16" s="121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4.5" customHeight="1">
      <c r="A17" s="318" t="s">
        <v>0</v>
      </c>
      <c r="B17" s="319" t="s">
        <v>0</v>
      </c>
      <c r="C17" s="319" t="s">
        <v>0</v>
      </c>
      <c r="D17" s="320" t="s">
        <v>0</v>
      </c>
      <c r="E17" s="318" t="s">
        <v>0</v>
      </c>
      <c r="F17" s="319" t="s">
        <v>0</v>
      </c>
      <c r="G17" s="319" t="s">
        <v>0</v>
      </c>
      <c r="H17" s="320" t="s">
        <v>0</v>
      </c>
      <c r="I17" s="340" t="s">
        <v>0</v>
      </c>
      <c r="J17" s="318" t="s">
        <v>0</v>
      </c>
      <c r="K17" s="341" t="s">
        <v>22</v>
      </c>
      <c r="L17" s="341" t="s">
        <v>0</v>
      </c>
      <c r="M17" s="342" t="s">
        <v>0</v>
      </c>
      <c r="N17" s="343" t="s">
        <v>31</v>
      </c>
      <c r="O17" s="344">
        <v>9000</v>
      </c>
      <c r="P17" s="345">
        <v>11000</v>
      </c>
      <c r="Q17" s="345">
        <v>10972.04</v>
      </c>
      <c r="R17" s="345"/>
      <c r="S17" s="345">
        <f>P17-Q17</f>
        <v>27.959999999999127</v>
      </c>
      <c r="T17" s="346"/>
      <c r="U17" s="347"/>
      <c r="V17"/>
      <c r="W17" s="420"/>
      <c r="X17" s="418"/>
      <c r="Y17" s="419"/>
      <c r="Z17" s="421"/>
      <c r="AA17" s="422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4.5" customHeight="1">
      <c r="A18" s="318"/>
      <c r="B18" s="319"/>
      <c r="C18" s="319"/>
      <c r="D18" s="320"/>
      <c r="E18" s="318"/>
      <c r="F18" s="319"/>
      <c r="G18" s="319"/>
      <c r="H18" s="320"/>
      <c r="I18" s="340"/>
      <c r="J18" s="318"/>
      <c r="K18" s="385">
        <v>3</v>
      </c>
      <c r="L18" s="341"/>
      <c r="M18" s="342"/>
      <c r="N18" s="343" t="s">
        <v>34</v>
      </c>
      <c r="O18" s="344"/>
      <c r="P18" s="345"/>
      <c r="Q18" s="345"/>
      <c r="R18" s="345"/>
      <c r="S18" s="345">
        <f>P18-Q18</f>
        <v>0</v>
      </c>
      <c r="T18" s="346"/>
      <c r="U18" s="347"/>
      <c r="V18"/>
      <c r="W18" s="420"/>
      <c r="X18" s="418"/>
      <c r="Y18" s="419"/>
      <c r="Z18" s="421"/>
      <c r="AA18" s="422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4.5" customHeight="1">
      <c r="A19" s="318" t="s">
        <v>0</v>
      </c>
      <c r="B19" s="319" t="s">
        <v>0</v>
      </c>
      <c r="C19" s="319" t="s">
        <v>0</v>
      </c>
      <c r="D19" s="320" t="s">
        <v>0</v>
      </c>
      <c r="E19" s="318" t="s">
        <v>0</v>
      </c>
      <c r="F19" s="319" t="s">
        <v>0</v>
      </c>
      <c r="G19" s="319" t="s">
        <v>0</v>
      </c>
      <c r="H19" s="320" t="s">
        <v>0</v>
      </c>
      <c r="I19" s="340" t="s">
        <v>0</v>
      </c>
      <c r="J19" s="318" t="s">
        <v>0</v>
      </c>
      <c r="K19" s="341" t="s">
        <v>35</v>
      </c>
      <c r="L19" s="341" t="s">
        <v>0</v>
      </c>
      <c r="M19" s="342" t="s">
        <v>0</v>
      </c>
      <c r="N19" s="343" t="s">
        <v>36</v>
      </c>
      <c r="O19" s="344">
        <v>2000</v>
      </c>
      <c r="P19" s="345">
        <v>2000</v>
      </c>
      <c r="Q19" s="345">
        <v>2000</v>
      </c>
      <c r="R19" s="345"/>
      <c r="S19" s="345">
        <f>P19-Q19</f>
        <v>0</v>
      </c>
      <c r="T19" s="346"/>
      <c r="U19" s="347"/>
      <c r="V19"/>
      <c r="W19" s="420"/>
      <c r="X19" s="418"/>
      <c r="Y19" s="419"/>
      <c r="Z19" s="421"/>
      <c r="AA19" s="422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48.75" customHeight="1" thickBot="1">
      <c r="A20" s="348" t="s">
        <v>0</v>
      </c>
      <c r="B20" s="349" t="s">
        <v>0</v>
      </c>
      <c r="C20" s="349" t="s">
        <v>0</v>
      </c>
      <c r="D20" s="350" t="s">
        <v>0</v>
      </c>
      <c r="E20" s="348" t="s">
        <v>0</v>
      </c>
      <c r="F20" s="349" t="s">
        <v>0</v>
      </c>
      <c r="G20" s="349" t="s">
        <v>0</v>
      </c>
      <c r="H20" s="350" t="s">
        <v>0</v>
      </c>
      <c r="I20" s="351" t="s">
        <v>0</v>
      </c>
      <c r="J20" s="348" t="s">
        <v>0</v>
      </c>
      <c r="K20" s="352" t="s">
        <v>38</v>
      </c>
      <c r="L20" s="352" t="s">
        <v>0</v>
      </c>
      <c r="M20" s="353" t="s">
        <v>0</v>
      </c>
      <c r="N20" s="354" t="s">
        <v>39</v>
      </c>
      <c r="O20" s="355">
        <v>3000</v>
      </c>
      <c r="P20" s="356">
        <v>3000</v>
      </c>
      <c r="Q20" s="356">
        <v>2330.7</v>
      </c>
      <c r="R20" s="356"/>
      <c r="S20" s="345">
        <f>P20-Q20</f>
        <v>669.3000000000002</v>
      </c>
      <c r="T20" s="357"/>
      <c r="U20" s="34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7.75" customHeight="1" thickBot="1">
      <c r="A21" s="1206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8"/>
      <c r="U21" s="34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2.25" customHeight="1">
      <c r="A22" s="358" t="s">
        <v>0</v>
      </c>
      <c r="B22" s="359" t="s">
        <v>0</v>
      </c>
      <c r="C22" s="359" t="s">
        <v>0</v>
      </c>
      <c r="D22" s="360" t="s">
        <v>0</v>
      </c>
      <c r="E22" s="358" t="s">
        <v>0</v>
      </c>
      <c r="F22" s="359" t="s">
        <v>0</v>
      </c>
      <c r="G22" s="359" t="s">
        <v>0</v>
      </c>
      <c r="H22" s="361" t="s">
        <v>48</v>
      </c>
      <c r="I22" s="362" t="s">
        <v>0</v>
      </c>
      <c r="J22" s="363" t="s">
        <v>0</v>
      </c>
      <c r="K22" s="364" t="s">
        <v>0</v>
      </c>
      <c r="L22" s="364" t="s">
        <v>0</v>
      </c>
      <c r="M22" s="365" t="s">
        <v>0</v>
      </c>
      <c r="N22" s="366" t="s">
        <v>56</v>
      </c>
      <c r="O22" s="367">
        <f>O23</f>
        <v>6000</v>
      </c>
      <c r="P22" s="368">
        <f>P23</f>
        <v>11000</v>
      </c>
      <c r="Q22" s="368">
        <f>Q23</f>
        <v>10119.99</v>
      </c>
      <c r="R22" s="368"/>
      <c r="S22" s="368">
        <f>S23</f>
        <v>880.01</v>
      </c>
      <c r="T22" s="368">
        <f>T23</f>
        <v>0</v>
      </c>
      <c r="U22" s="1209">
        <v>2000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7.75" customHeight="1" thickBot="1">
      <c r="A23" s="329" t="s">
        <v>0</v>
      </c>
      <c r="B23" s="330" t="s">
        <v>0</v>
      </c>
      <c r="C23" s="330" t="s">
        <v>0</v>
      </c>
      <c r="D23" s="332" t="s">
        <v>0</v>
      </c>
      <c r="E23" s="329" t="s">
        <v>0</v>
      </c>
      <c r="F23" s="330" t="s">
        <v>0</v>
      </c>
      <c r="G23" s="330" t="s">
        <v>0</v>
      </c>
      <c r="H23" s="332" t="s">
        <v>0</v>
      </c>
      <c r="I23" s="333" t="s">
        <v>0</v>
      </c>
      <c r="J23" s="334" t="s">
        <v>29</v>
      </c>
      <c r="K23" s="335" t="s">
        <v>0</v>
      </c>
      <c r="L23" s="335" t="s">
        <v>0</v>
      </c>
      <c r="M23" s="336" t="s">
        <v>0</v>
      </c>
      <c r="N23" s="337" t="s">
        <v>30</v>
      </c>
      <c r="O23" s="338">
        <f>O24+O25+O26</f>
        <v>6000</v>
      </c>
      <c r="P23" s="369">
        <f>P24+P25+P26</f>
        <v>11000</v>
      </c>
      <c r="Q23" s="369">
        <f>Q24+Q25+Q26</f>
        <v>10119.99</v>
      </c>
      <c r="R23" s="369"/>
      <c r="S23" s="369">
        <f>S24+S25+S26</f>
        <v>880.01</v>
      </c>
      <c r="T23" s="370">
        <f>T24+T25+T26</f>
        <v>0</v>
      </c>
      <c r="U23" s="1210"/>
      <c r="V23"/>
      <c r="W23" s="420"/>
      <c r="X23" s="418"/>
      <c r="Y23" s="419"/>
      <c r="Z23" s="421"/>
      <c r="AA23" s="422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4.5" customHeight="1">
      <c r="A24" s="318" t="s">
        <v>0</v>
      </c>
      <c r="B24" s="319" t="s">
        <v>0</v>
      </c>
      <c r="C24" s="319" t="s">
        <v>0</v>
      </c>
      <c r="D24" s="320" t="s">
        <v>0</v>
      </c>
      <c r="E24" s="318" t="s">
        <v>0</v>
      </c>
      <c r="F24" s="319" t="s">
        <v>0</v>
      </c>
      <c r="G24" s="319" t="s">
        <v>0</v>
      </c>
      <c r="H24" s="320" t="s">
        <v>0</v>
      </c>
      <c r="I24" s="340" t="s">
        <v>0</v>
      </c>
      <c r="J24" s="318" t="s">
        <v>0</v>
      </c>
      <c r="K24" s="341" t="s">
        <v>22</v>
      </c>
      <c r="L24" s="341" t="s">
        <v>0</v>
      </c>
      <c r="M24" s="342" t="s">
        <v>0</v>
      </c>
      <c r="N24" s="343" t="s">
        <v>31</v>
      </c>
      <c r="O24" s="344">
        <v>3000</v>
      </c>
      <c r="P24" s="345">
        <v>8000</v>
      </c>
      <c r="Q24" s="345">
        <v>8000</v>
      </c>
      <c r="R24" s="345"/>
      <c r="S24" s="345">
        <f>P24-Q24</f>
        <v>0</v>
      </c>
      <c r="T24" s="371"/>
      <c r="U24" s="372"/>
      <c r="V24"/>
      <c r="W24" s="420"/>
      <c r="X24" s="418"/>
      <c r="Y24" s="419"/>
      <c r="Z24" s="421"/>
      <c r="AA24" s="422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4.5" customHeight="1">
      <c r="A25" s="318" t="s">
        <v>0</v>
      </c>
      <c r="B25" s="319" t="s">
        <v>0</v>
      </c>
      <c r="C25" s="319" t="s">
        <v>0</v>
      </c>
      <c r="D25" s="320" t="s">
        <v>0</v>
      </c>
      <c r="E25" s="318" t="s">
        <v>0</v>
      </c>
      <c r="F25" s="319" t="s">
        <v>0</v>
      </c>
      <c r="G25" s="319" t="s">
        <v>0</v>
      </c>
      <c r="H25" s="320" t="s">
        <v>0</v>
      </c>
      <c r="I25" s="340" t="s">
        <v>0</v>
      </c>
      <c r="J25" s="318" t="s">
        <v>0</v>
      </c>
      <c r="K25" s="341" t="s">
        <v>35</v>
      </c>
      <c r="L25" s="341" t="s">
        <v>0</v>
      </c>
      <c r="M25" s="342" t="s">
        <v>0</v>
      </c>
      <c r="N25" s="343" t="s">
        <v>36</v>
      </c>
      <c r="O25" s="344">
        <v>1000</v>
      </c>
      <c r="P25" s="345">
        <v>1000</v>
      </c>
      <c r="Q25" s="345">
        <v>119.99</v>
      </c>
      <c r="R25" s="345"/>
      <c r="S25" s="345">
        <f>P25-Q25</f>
        <v>880.01</v>
      </c>
      <c r="T25" s="371"/>
      <c r="U25" s="372"/>
      <c r="V25"/>
      <c r="W25" s="420"/>
      <c r="X25" s="418"/>
      <c r="Y25" s="419"/>
      <c r="Z25" s="421"/>
      <c r="AA25" s="422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46.5" customHeight="1" thickBot="1">
      <c r="A26" s="373" t="s">
        <v>0</v>
      </c>
      <c r="B26" s="374" t="s">
        <v>0</v>
      </c>
      <c r="C26" s="374" t="s">
        <v>0</v>
      </c>
      <c r="D26" s="375" t="s">
        <v>0</v>
      </c>
      <c r="E26" s="373" t="s">
        <v>0</v>
      </c>
      <c r="F26" s="374" t="s">
        <v>0</v>
      </c>
      <c r="G26" s="374" t="s">
        <v>0</v>
      </c>
      <c r="H26" s="375" t="s">
        <v>0</v>
      </c>
      <c r="I26" s="376" t="s">
        <v>0</v>
      </c>
      <c r="J26" s="373" t="s">
        <v>0</v>
      </c>
      <c r="K26" s="377" t="s">
        <v>38</v>
      </c>
      <c r="L26" s="377" t="s">
        <v>0</v>
      </c>
      <c r="M26" s="378" t="s">
        <v>0</v>
      </c>
      <c r="N26" s="379" t="s">
        <v>39</v>
      </c>
      <c r="O26" s="355">
        <v>2000</v>
      </c>
      <c r="P26" s="380">
        <v>2000</v>
      </c>
      <c r="Q26" s="380">
        <v>2000</v>
      </c>
      <c r="R26" s="371"/>
      <c r="S26" s="345">
        <f>P26-Q26</f>
        <v>0</v>
      </c>
      <c r="T26" s="381"/>
      <c r="U26" s="372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0" customHeight="1" thickBot="1">
      <c r="A27" s="1187"/>
      <c r="B27" s="1188"/>
      <c r="C27" s="1188"/>
      <c r="D27" s="1188"/>
      <c r="E27" s="1188"/>
      <c r="F27" s="1188"/>
      <c r="G27" s="1188"/>
      <c r="H27" s="1188"/>
      <c r="I27" s="1188"/>
      <c r="J27" s="1188"/>
      <c r="K27" s="1188"/>
      <c r="L27" s="1188"/>
      <c r="M27" s="1188"/>
      <c r="N27" s="1188"/>
      <c r="O27" s="1188"/>
      <c r="P27" s="1188"/>
      <c r="Q27" s="1188"/>
      <c r="R27" s="1188"/>
      <c r="S27" s="1188"/>
      <c r="T27" s="1188"/>
      <c r="U27" s="118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44.25" customHeight="1" thickBot="1">
      <c r="A28" s="358" t="s">
        <v>0</v>
      </c>
      <c r="B28" s="359" t="s">
        <v>0</v>
      </c>
      <c r="C28" s="359" t="s">
        <v>0</v>
      </c>
      <c r="D28" s="360" t="s">
        <v>0</v>
      </c>
      <c r="E28" s="358" t="s">
        <v>0</v>
      </c>
      <c r="F28" s="359" t="s">
        <v>0</v>
      </c>
      <c r="G28" s="359" t="s">
        <v>0</v>
      </c>
      <c r="H28" s="382" t="s">
        <v>17</v>
      </c>
      <c r="I28" s="362" t="s">
        <v>0</v>
      </c>
      <c r="J28" s="363" t="s">
        <v>0</v>
      </c>
      <c r="K28" s="364" t="s">
        <v>0</v>
      </c>
      <c r="L28" s="364" t="s">
        <v>0</v>
      </c>
      <c r="M28" s="365" t="s">
        <v>0</v>
      </c>
      <c r="N28" s="366" t="s">
        <v>81</v>
      </c>
      <c r="O28" s="368">
        <f aca="true" t="shared" si="2" ref="O28:T28">O29</f>
        <v>45000</v>
      </c>
      <c r="P28" s="368">
        <f t="shared" si="2"/>
        <v>29000</v>
      </c>
      <c r="Q28" s="368">
        <f t="shared" si="2"/>
        <v>14962.2</v>
      </c>
      <c r="R28" s="368">
        <f t="shared" si="2"/>
        <v>0</v>
      </c>
      <c r="S28" s="368">
        <f t="shared" si="2"/>
        <v>14037.8</v>
      </c>
      <c r="T28" s="383">
        <f t="shared" si="2"/>
        <v>0</v>
      </c>
      <c r="U28" s="384">
        <v>20000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8.25" customHeight="1">
      <c r="A29" s="329" t="s">
        <v>0</v>
      </c>
      <c r="B29" s="330" t="s">
        <v>0</v>
      </c>
      <c r="C29" s="330" t="s">
        <v>0</v>
      </c>
      <c r="D29" s="332" t="s">
        <v>0</v>
      </c>
      <c r="E29" s="329" t="s">
        <v>0</v>
      </c>
      <c r="F29" s="330" t="s">
        <v>0</v>
      </c>
      <c r="G29" s="330" t="s">
        <v>0</v>
      </c>
      <c r="H29" s="332" t="s">
        <v>0</v>
      </c>
      <c r="I29" s="333" t="s">
        <v>0</v>
      </c>
      <c r="J29" s="334" t="s">
        <v>29</v>
      </c>
      <c r="K29" s="335" t="s">
        <v>0</v>
      </c>
      <c r="L29" s="335" t="s">
        <v>0</v>
      </c>
      <c r="M29" s="336" t="s">
        <v>0</v>
      </c>
      <c r="N29" s="337" t="s">
        <v>30</v>
      </c>
      <c r="O29" s="369">
        <f>O30+O31+O32+O33</f>
        <v>45000</v>
      </c>
      <c r="P29" s="369">
        <f>P30+P31+P32+P33</f>
        <v>29000</v>
      </c>
      <c r="Q29" s="369">
        <f>Q30+Q31+Q32+Q33</f>
        <v>14962.2</v>
      </c>
      <c r="R29" s="369"/>
      <c r="S29" s="369">
        <f>S30+S31+S32+S33</f>
        <v>14037.8</v>
      </c>
      <c r="T29" s="370"/>
      <c r="U29" s="1211" t="s">
        <v>122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9.75" customHeight="1">
      <c r="A30" s="318" t="s">
        <v>0</v>
      </c>
      <c r="B30" s="319" t="s">
        <v>0</v>
      </c>
      <c r="C30" s="319" t="s">
        <v>0</v>
      </c>
      <c r="D30" s="320" t="s">
        <v>0</v>
      </c>
      <c r="E30" s="318" t="s">
        <v>0</v>
      </c>
      <c r="F30" s="319" t="s">
        <v>0</v>
      </c>
      <c r="G30" s="319" t="s">
        <v>0</v>
      </c>
      <c r="H30" s="320" t="s">
        <v>0</v>
      </c>
      <c r="I30" s="340" t="s">
        <v>0</v>
      </c>
      <c r="J30" s="318" t="s">
        <v>0</v>
      </c>
      <c r="K30" s="341" t="s">
        <v>22</v>
      </c>
      <c r="L30" s="341" t="s">
        <v>0</v>
      </c>
      <c r="M30" s="342" t="s">
        <v>0</v>
      </c>
      <c r="N30" s="343" t="s">
        <v>31</v>
      </c>
      <c r="O30" s="344"/>
      <c r="P30" s="345">
        <v>4000</v>
      </c>
      <c r="Q30" s="345">
        <v>3999.1</v>
      </c>
      <c r="R30" s="345"/>
      <c r="S30" s="345">
        <f>P30-Q30</f>
        <v>0.900000000000091</v>
      </c>
      <c r="T30" s="346"/>
      <c r="U30" s="1212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1.5" customHeight="1">
      <c r="A31" s="318"/>
      <c r="B31" s="319"/>
      <c r="C31" s="319"/>
      <c r="D31" s="320"/>
      <c r="E31" s="318"/>
      <c r="F31" s="319"/>
      <c r="G31" s="319"/>
      <c r="H31" s="320"/>
      <c r="I31" s="340"/>
      <c r="J31" s="318"/>
      <c r="K31" s="385">
        <v>3</v>
      </c>
      <c r="L31" s="341"/>
      <c r="M31" s="342"/>
      <c r="N31" s="343" t="s">
        <v>34</v>
      </c>
      <c r="O31" s="344">
        <v>35000</v>
      </c>
      <c r="P31" s="345">
        <v>15000</v>
      </c>
      <c r="Q31" s="345">
        <v>4727</v>
      </c>
      <c r="R31" s="345"/>
      <c r="S31" s="345">
        <f>P31-Q31</f>
        <v>10273</v>
      </c>
      <c r="T31" s="346"/>
      <c r="U31" s="1212"/>
      <c r="V31"/>
      <c r="W31" s="420"/>
      <c r="X31" s="418"/>
      <c r="Y31" s="419"/>
      <c r="Z31" s="421"/>
      <c r="AA31" s="422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27.75" customHeight="1" thickBot="1">
      <c r="A32" s="318" t="s">
        <v>0</v>
      </c>
      <c r="B32" s="319" t="s">
        <v>0</v>
      </c>
      <c r="C32" s="319" t="s">
        <v>0</v>
      </c>
      <c r="D32" s="320" t="s">
        <v>0</v>
      </c>
      <c r="E32" s="318" t="s">
        <v>0</v>
      </c>
      <c r="F32" s="319" t="s">
        <v>0</v>
      </c>
      <c r="G32" s="319" t="s">
        <v>0</v>
      </c>
      <c r="H32" s="320" t="s">
        <v>0</v>
      </c>
      <c r="I32" s="340" t="s">
        <v>0</v>
      </c>
      <c r="J32" s="318" t="s">
        <v>0</v>
      </c>
      <c r="K32" s="341" t="s">
        <v>35</v>
      </c>
      <c r="L32" s="341" t="s">
        <v>0</v>
      </c>
      <c r="M32" s="342" t="s">
        <v>0</v>
      </c>
      <c r="N32" s="343" t="s">
        <v>36</v>
      </c>
      <c r="O32" s="344">
        <v>7000</v>
      </c>
      <c r="P32" s="345">
        <v>5000</v>
      </c>
      <c r="Q32" s="345">
        <v>1236.1</v>
      </c>
      <c r="R32" s="356"/>
      <c r="S32" s="345">
        <f>P32-Q32</f>
        <v>3763.9</v>
      </c>
      <c r="T32" s="346"/>
      <c r="U32" s="1212"/>
      <c r="V32"/>
      <c r="W32" s="420"/>
      <c r="X32" s="418"/>
      <c r="Y32" s="419"/>
      <c r="Z32" s="421"/>
      <c r="AA32" s="42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1" ht="54.75" customHeight="1" thickBot="1">
      <c r="A33" s="373" t="s">
        <v>0</v>
      </c>
      <c r="B33" s="374" t="s">
        <v>0</v>
      </c>
      <c r="C33" s="374" t="s">
        <v>0</v>
      </c>
      <c r="D33" s="375" t="s">
        <v>0</v>
      </c>
      <c r="E33" s="373" t="s">
        <v>0</v>
      </c>
      <c r="F33" s="374" t="s">
        <v>0</v>
      </c>
      <c r="G33" s="374" t="s">
        <v>0</v>
      </c>
      <c r="H33" s="375" t="s">
        <v>0</v>
      </c>
      <c r="I33" s="376" t="s">
        <v>0</v>
      </c>
      <c r="J33" s="373" t="s">
        <v>0</v>
      </c>
      <c r="K33" s="377" t="s">
        <v>38</v>
      </c>
      <c r="L33" s="377" t="s">
        <v>0</v>
      </c>
      <c r="M33" s="378" t="s">
        <v>0</v>
      </c>
      <c r="N33" s="379" t="s">
        <v>39</v>
      </c>
      <c r="O33" s="355">
        <v>3000</v>
      </c>
      <c r="P33" s="380">
        <v>5000</v>
      </c>
      <c r="Q33" s="380">
        <v>5000</v>
      </c>
      <c r="R33" s="386"/>
      <c r="S33" s="345">
        <f>P33-Q33</f>
        <v>0</v>
      </c>
      <c r="T33" s="387"/>
      <c r="U33" s="1213"/>
    </row>
    <row r="34" spans="1:21" ht="21.75" customHeight="1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</row>
    <row r="35" spans="1:21" ht="20.2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66"/>
      <c r="L35" s="166"/>
      <c r="M35" s="166"/>
      <c r="N35" s="167"/>
      <c r="O35" s="168"/>
      <c r="P35" s="168"/>
      <c r="Q35" s="168"/>
      <c r="R35" s="168"/>
      <c r="S35" s="168"/>
      <c r="T35" s="1105" t="s">
        <v>107</v>
      </c>
      <c r="U35" s="1105"/>
    </row>
    <row r="36" spans="1:21" ht="23.25" customHeight="1">
      <c r="A36" s="120" t="s">
        <v>192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  <c r="P36" s="121"/>
      <c r="Q36" s="121"/>
      <c r="R36" s="121"/>
      <c r="S36" s="121"/>
      <c r="T36" s="1105" t="s">
        <v>108</v>
      </c>
      <c r="U36" s="1105"/>
    </row>
    <row r="37" spans="1:21" ht="24.75" customHeight="1">
      <c r="A37" s="147" t="s">
        <v>207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8"/>
      <c r="R37" s="148"/>
      <c r="S37" s="148"/>
      <c r="T37" s="1105" t="s">
        <v>182</v>
      </c>
      <c r="U37" s="1105"/>
    </row>
    <row r="38" spans="1:21" ht="24.75" customHeight="1">
      <c r="A38" s="147" t="s">
        <v>208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8"/>
      <c r="R38" s="148"/>
      <c r="S38" s="148"/>
      <c r="T38" s="1105"/>
      <c r="U38" s="1105"/>
    </row>
    <row r="39" spans="1:20" ht="20.25" customHeight="1">
      <c r="A39" s="302" t="s">
        <v>236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0"/>
      <c r="R39" s="300"/>
      <c r="S39" s="300"/>
      <c r="T39" s="119"/>
    </row>
    <row r="40" spans="1:20" ht="15.75" customHeight="1">
      <c r="A40" s="302" t="s">
        <v>237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0"/>
      <c r="R40" s="300"/>
      <c r="S40" s="300"/>
      <c r="T40" s="119"/>
    </row>
    <row r="41" spans="1:23" ht="15" customHeight="1">
      <c r="A41" s="436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</row>
    <row r="42" spans="1:20" ht="24" customHeight="1" thickBot="1">
      <c r="A42" s="301" t="s">
        <v>193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0"/>
      <c r="R42" s="300"/>
      <c r="S42" s="300"/>
      <c r="T42" s="119"/>
    </row>
    <row r="43" spans="1:16" ht="12.75" customHeight="1">
      <c r="A43" s="1168" t="s">
        <v>123</v>
      </c>
      <c r="B43" s="1171" t="s">
        <v>124</v>
      </c>
      <c r="C43" s="1172"/>
      <c r="D43" s="1172"/>
      <c r="E43" s="1172"/>
      <c r="F43" s="1172"/>
      <c r="G43" s="1172"/>
      <c r="H43" s="1172"/>
      <c r="I43" s="1172"/>
      <c r="J43" s="1172"/>
      <c r="K43" s="1172"/>
      <c r="L43" s="1172"/>
      <c r="M43" s="1172"/>
      <c r="N43" s="1172"/>
      <c r="O43" s="1172"/>
      <c r="P43" s="1173"/>
    </row>
    <row r="44" spans="1:16" ht="57.75" customHeight="1">
      <c r="A44" s="1169"/>
      <c r="B44" s="1174"/>
      <c r="C44" s="1175"/>
      <c r="D44" s="1175"/>
      <c r="E44" s="1175"/>
      <c r="F44" s="1175"/>
      <c r="G44" s="1175"/>
      <c r="H44" s="1175"/>
      <c r="I44" s="1175"/>
      <c r="J44" s="1175"/>
      <c r="K44" s="1175"/>
      <c r="L44" s="1175"/>
      <c r="M44" s="1175"/>
      <c r="N44" s="1175"/>
      <c r="O44" s="1175"/>
      <c r="P44" s="1176"/>
    </row>
    <row r="45" spans="1:18" ht="15" customHeight="1" thickBot="1">
      <c r="A45" s="1170"/>
      <c r="B45" s="1177"/>
      <c r="C45" s="1178"/>
      <c r="D45" s="1178"/>
      <c r="E45" s="1178"/>
      <c r="F45" s="1178"/>
      <c r="G45" s="1178"/>
      <c r="H45" s="1178"/>
      <c r="I45" s="1178"/>
      <c r="J45" s="1178"/>
      <c r="K45" s="1178"/>
      <c r="L45" s="1178"/>
      <c r="M45" s="1178"/>
      <c r="N45" s="1178"/>
      <c r="O45" s="1178"/>
      <c r="P45" s="1179"/>
      <c r="Q45" s="1105"/>
      <c r="R45" s="1105"/>
    </row>
    <row r="46" spans="20:21" ht="18" customHeight="1">
      <c r="T46" s="1105"/>
      <c r="U46" s="1105"/>
    </row>
  </sheetData>
  <sheetProtection/>
  <mergeCells count="28">
    <mergeCell ref="A4:U5"/>
    <mergeCell ref="A21:T21"/>
    <mergeCell ref="U22:U23"/>
    <mergeCell ref="U29:U33"/>
    <mergeCell ref="A11:D11"/>
    <mergeCell ref="E11:H11"/>
    <mergeCell ref="A6:T7"/>
    <mergeCell ref="A8:C8"/>
    <mergeCell ref="D8:N8"/>
    <mergeCell ref="U15:U16"/>
    <mergeCell ref="E10:H10"/>
    <mergeCell ref="J10:M10"/>
    <mergeCell ref="U10:U12"/>
    <mergeCell ref="J11:M11"/>
    <mergeCell ref="A14:U14"/>
    <mergeCell ref="P10:S11"/>
    <mergeCell ref="O10:O12"/>
    <mergeCell ref="T10:T12"/>
    <mergeCell ref="A10:D10"/>
    <mergeCell ref="A43:A45"/>
    <mergeCell ref="B43:P45"/>
    <mergeCell ref="Q45:R45"/>
    <mergeCell ref="T46:U46"/>
    <mergeCell ref="A27:U27"/>
    <mergeCell ref="T36:U36"/>
    <mergeCell ref="T37:U37"/>
    <mergeCell ref="T38:U38"/>
    <mergeCell ref="T35:U3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1">
      <selection activeCell="T10" sqref="T10:T12"/>
    </sheetView>
  </sheetViews>
  <sheetFormatPr defaultColWidth="5.7109375" defaultRowHeight="10.5" customHeight="1"/>
  <cols>
    <col min="1" max="1" width="8.28125" style="9" customWidth="1"/>
    <col min="2" max="2" width="4.421875" style="9" customWidth="1"/>
    <col min="3" max="3" width="3.8515625" style="9" customWidth="1"/>
    <col min="4" max="4" width="4.851562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4.7109375" style="9" customWidth="1"/>
    <col min="12" max="13" width="3.57421875" style="9" hidden="1" customWidth="1"/>
    <col min="14" max="14" width="34.57421875" style="9" customWidth="1"/>
    <col min="15" max="15" width="12.421875" style="9" customWidth="1"/>
    <col min="16" max="16" width="15.28125" style="9" customWidth="1"/>
    <col min="17" max="17" width="12.57421875" style="9" customWidth="1"/>
    <col min="18" max="18" width="12.421875" style="9" customWidth="1"/>
    <col min="19" max="20" width="15.140625" style="9" customWidth="1"/>
    <col min="21" max="21" width="5.7109375" style="9" customWidth="1"/>
    <col min="22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1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28.5" customHeight="1">
      <c r="A8" s="190" t="s">
        <v>1</v>
      </c>
      <c r="B8" s="190"/>
      <c r="C8" s="190"/>
      <c r="D8" s="1215" t="s">
        <v>86</v>
      </c>
      <c r="E8" s="1215"/>
      <c r="F8" s="1215"/>
      <c r="G8" s="1215"/>
      <c r="H8" s="1215"/>
      <c r="I8" s="1215"/>
      <c r="J8" s="1215"/>
      <c r="K8" s="1215"/>
      <c r="L8" s="1215"/>
      <c r="M8" s="1215"/>
      <c r="N8" s="1215"/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customHeight="1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303">
        <v>38</v>
      </c>
      <c r="B13" s="304">
        <v>10</v>
      </c>
      <c r="C13" s="304" t="s">
        <v>32</v>
      </c>
      <c r="D13" s="305">
        <v>32</v>
      </c>
      <c r="E13" s="388" t="s">
        <v>17</v>
      </c>
      <c r="F13" s="311" t="s">
        <v>27</v>
      </c>
      <c r="G13" s="311" t="s">
        <v>26</v>
      </c>
      <c r="H13" s="308" t="s">
        <v>0</v>
      </c>
      <c r="I13" s="309" t="s">
        <v>0</v>
      </c>
      <c r="J13" s="310" t="s">
        <v>0</v>
      </c>
      <c r="K13" s="311" t="s">
        <v>0</v>
      </c>
      <c r="L13" s="311" t="s">
        <v>0</v>
      </c>
      <c r="M13" s="312" t="s">
        <v>0</v>
      </c>
      <c r="N13" s="313" t="s">
        <v>66</v>
      </c>
      <c r="O13" s="315">
        <f aca="true" t="shared" si="0" ref="O13:T13">O15+O23</f>
        <v>112000</v>
      </c>
      <c r="P13" s="315">
        <f t="shared" si="0"/>
        <v>145100</v>
      </c>
      <c r="Q13" s="315">
        <f t="shared" si="0"/>
        <v>106333.97</v>
      </c>
      <c r="R13" s="315">
        <f t="shared" si="0"/>
        <v>38725.63</v>
      </c>
      <c r="S13" s="389">
        <f t="shared" si="0"/>
        <v>0</v>
      </c>
      <c r="T13" s="317">
        <f t="shared" si="0"/>
        <v>40000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16"/>
      <c r="B14" s="1217"/>
      <c r="C14" s="1217"/>
      <c r="D14" s="1217"/>
      <c r="E14" s="1217"/>
      <c r="F14" s="1217"/>
      <c r="G14" s="1217"/>
      <c r="H14" s="1217"/>
      <c r="I14" s="1217"/>
      <c r="J14" s="1217"/>
      <c r="K14" s="1217"/>
      <c r="L14" s="1217"/>
      <c r="M14" s="1217"/>
      <c r="N14" s="1217"/>
      <c r="O14" s="1217"/>
      <c r="P14" s="1217"/>
      <c r="Q14" s="1217"/>
      <c r="R14" s="1217"/>
      <c r="S14" s="1217"/>
      <c r="T14" s="121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0.75" customHeight="1">
      <c r="A15" s="318" t="s">
        <v>0</v>
      </c>
      <c r="B15" s="319" t="s">
        <v>0</v>
      </c>
      <c r="C15" s="319" t="s">
        <v>0</v>
      </c>
      <c r="D15" s="320" t="s">
        <v>0</v>
      </c>
      <c r="E15" s="318" t="s">
        <v>0</v>
      </c>
      <c r="F15" s="319" t="s">
        <v>0</v>
      </c>
      <c r="G15" s="319" t="s">
        <v>0</v>
      </c>
      <c r="H15" s="321" t="s">
        <v>54</v>
      </c>
      <c r="I15" s="322" t="s">
        <v>0</v>
      </c>
      <c r="J15" s="323" t="s">
        <v>0</v>
      </c>
      <c r="K15" s="324" t="s">
        <v>0</v>
      </c>
      <c r="L15" s="324" t="s">
        <v>0</v>
      </c>
      <c r="M15" s="325" t="s">
        <v>0</v>
      </c>
      <c r="N15" s="326" t="s">
        <v>55</v>
      </c>
      <c r="O15" s="327">
        <f>O16</f>
        <v>77000</v>
      </c>
      <c r="P15" s="327">
        <f>P16</f>
        <v>94100</v>
      </c>
      <c r="Q15" s="327">
        <f>Q16</f>
        <v>81744.57</v>
      </c>
      <c r="R15" s="327">
        <f>R16</f>
        <v>12315.029999999999</v>
      </c>
      <c r="S15" s="327">
        <f>S16</f>
        <v>0</v>
      </c>
      <c r="T15" s="1209">
        <v>13000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329" t="s">
        <v>0</v>
      </c>
      <c r="B16" s="330" t="s">
        <v>0</v>
      </c>
      <c r="C16" s="330" t="s">
        <v>0</v>
      </c>
      <c r="D16" s="331" t="s">
        <v>0</v>
      </c>
      <c r="E16" s="329" t="s">
        <v>0</v>
      </c>
      <c r="F16" s="330" t="s">
        <v>0</v>
      </c>
      <c r="G16" s="330" t="s">
        <v>0</v>
      </c>
      <c r="H16" s="332" t="s">
        <v>0</v>
      </c>
      <c r="I16" s="333" t="s">
        <v>0</v>
      </c>
      <c r="J16" s="334" t="s">
        <v>29</v>
      </c>
      <c r="K16" s="335" t="s">
        <v>0</v>
      </c>
      <c r="L16" s="335" t="s">
        <v>0</v>
      </c>
      <c r="M16" s="336" t="s">
        <v>0</v>
      </c>
      <c r="N16" s="337" t="s">
        <v>30</v>
      </c>
      <c r="O16" s="369">
        <f>O17+O20+O21+O19</f>
        <v>77000</v>
      </c>
      <c r="P16" s="369">
        <f>P17+P20+P21+P19</f>
        <v>94100</v>
      </c>
      <c r="Q16" s="369">
        <f>Q17+Q20+Q21+Q19</f>
        <v>81744.57</v>
      </c>
      <c r="R16" s="369">
        <f>R17+R20+R21+R19</f>
        <v>12315.029999999999</v>
      </c>
      <c r="S16" s="369">
        <f>S17+S20+S21+S19</f>
        <v>0</v>
      </c>
      <c r="T16" s="1210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3" customHeight="1">
      <c r="A17" s="318" t="s">
        <v>0</v>
      </c>
      <c r="B17" s="319" t="s">
        <v>0</v>
      </c>
      <c r="C17" s="319" t="s">
        <v>0</v>
      </c>
      <c r="D17" s="320" t="s">
        <v>0</v>
      </c>
      <c r="E17" s="318" t="s">
        <v>0</v>
      </c>
      <c r="F17" s="319" t="s">
        <v>0</v>
      </c>
      <c r="G17" s="319" t="s">
        <v>0</v>
      </c>
      <c r="H17" s="320" t="s">
        <v>0</v>
      </c>
      <c r="I17" s="340" t="s">
        <v>0</v>
      </c>
      <c r="J17" s="318" t="s">
        <v>0</v>
      </c>
      <c r="K17" s="341" t="s">
        <v>22</v>
      </c>
      <c r="L17" s="341" t="s">
        <v>0</v>
      </c>
      <c r="M17" s="342" t="s">
        <v>0</v>
      </c>
      <c r="N17" s="343" t="s">
        <v>31</v>
      </c>
      <c r="O17" s="391">
        <v>37000</v>
      </c>
      <c r="P17" s="345">
        <v>41000</v>
      </c>
      <c r="Q17" s="345">
        <v>39182</v>
      </c>
      <c r="R17" s="345">
        <f>P17-Q17</f>
        <v>1818</v>
      </c>
      <c r="S17" s="371"/>
      <c r="T17" s="392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18"/>
      <c r="B18" s="319"/>
      <c r="C18" s="319"/>
      <c r="D18" s="320"/>
      <c r="E18" s="318"/>
      <c r="F18" s="319"/>
      <c r="G18" s="319"/>
      <c r="H18" s="320"/>
      <c r="I18" s="340"/>
      <c r="J18" s="318"/>
      <c r="K18" s="385">
        <v>3</v>
      </c>
      <c r="L18" s="341"/>
      <c r="M18" s="342"/>
      <c r="N18" s="343" t="s">
        <v>34</v>
      </c>
      <c r="O18" s="391"/>
      <c r="P18" s="345"/>
      <c r="Q18" s="345"/>
      <c r="R18" s="345">
        <f>P18-Q18</f>
        <v>0</v>
      </c>
      <c r="S18" s="371"/>
      <c r="T18" s="392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18"/>
      <c r="B19" s="319"/>
      <c r="C19" s="319"/>
      <c r="D19" s="320"/>
      <c r="E19" s="318"/>
      <c r="F19" s="319"/>
      <c r="G19" s="319"/>
      <c r="H19" s="320"/>
      <c r="I19" s="340"/>
      <c r="J19" s="318"/>
      <c r="K19" s="385" t="s">
        <v>27</v>
      </c>
      <c r="L19" s="341"/>
      <c r="M19" s="342"/>
      <c r="N19" s="343" t="s">
        <v>52</v>
      </c>
      <c r="O19" s="391"/>
      <c r="P19" s="345">
        <v>1100</v>
      </c>
      <c r="Q19" s="345">
        <v>1059.6</v>
      </c>
      <c r="R19" s="345"/>
      <c r="S19" s="371"/>
      <c r="T19" s="39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27.75" customHeight="1">
      <c r="A20" s="318" t="s">
        <v>0</v>
      </c>
      <c r="B20" s="319" t="s">
        <v>0</v>
      </c>
      <c r="C20" s="319" t="s">
        <v>0</v>
      </c>
      <c r="D20" s="320" t="s">
        <v>0</v>
      </c>
      <c r="E20" s="318" t="s">
        <v>0</v>
      </c>
      <c r="F20" s="319" t="s">
        <v>0</v>
      </c>
      <c r="G20" s="319" t="s">
        <v>0</v>
      </c>
      <c r="H20" s="320" t="s">
        <v>0</v>
      </c>
      <c r="I20" s="340" t="s">
        <v>0</v>
      </c>
      <c r="J20" s="318" t="s">
        <v>0</v>
      </c>
      <c r="K20" s="341" t="s">
        <v>35</v>
      </c>
      <c r="L20" s="341" t="s">
        <v>0</v>
      </c>
      <c r="M20" s="342" t="s">
        <v>0</v>
      </c>
      <c r="N20" s="343" t="s">
        <v>36</v>
      </c>
      <c r="O20" s="391">
        <v>10000</v>
      </c>
      <c r="P20" s="345">
        <v>10000</v>
      </c>
      <c r="Q20" s="345">
        <v>500</v>
      </c>
      <c r="R20" s="345">
        <f>P20-Q20</f>
        <v>9500</v>
      </c>
      <c r="S20" s="371"/>
      <c r="T20" s="392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348" t="s">
        <v>0</v>
      </c>
      <c r="B21" s="349" t="s">
        <v>0</v>
      </c>
      <c r="C21" s="349" t="s">
        <v>0</v>
      </c>
      <c r="D21" s="350" t="s">
        <v>0</v>
      </c>
      <c r="E21" s="348" t="s">
        <v>0</v>
      </c>
      <c r="F21" s="349" t="s">
        <v>0</v>
      </c>
      <c r="G21" s="349" t="s">
        <v>0</v>
      </c>
      <c r="H21" s="350" t="s">
        <v>0</v>
      </c>
      <c r="I21" s="351" t="s">
        <v>0</v>
      </c>
      <c r="J21" s="348" t="s">
        <v>0</v>
      </c>
      <c r="K21" s="352" t="s">
        <v>38</v>
      </c>
      <c r="L21" s="352" t="s">
        <v>0</v>
      </c>
      <c r="M21" s="353" t="s">
        <v>0</v>
      </c>
      <c r="N21" s="354" t="s">
        <v>39</v>
      </c>
      <c r="O21" s="393">
        <v>30000</v>
      </c>
      <c r="P21" s="356">
        <v>42000</v>
      </c>
      <c r="Q21" s="356">
        <v>41002.97</v>
      </c>
      <c r="R21" s="345">
        <f>P21-Q21</f>
        <v>997.0299999999988</v>
      </c>
      <c r="S21" s="394"/>
      <c r="T21" s="392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27.75" customHeight="1" thickBot="1">
      <c r="A22" s="1206"/>
      <c r="B22" s="1207"/>
      <c r="C22" s="1207"/>
      <c r="D22" s="1207"/>
      <c r="E22" s="1207"/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8"/>
      <c r="T22" s="39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32.25" customHeight="1">
      <c r="A23" s="358" t="s">
        <v>0</v>
      </c>
      <c r="B23" s="359" t="s">
        <v>0</v>
      </c>
      <c r="C23" s="359" t="s">
        <v>0</v>
      </c>
      <c r="D23" s="360" t="s">
        <v>0</v>
      </c>
      <c r="E23" s="358" t="s">
        <v>0</v>
      </c>
      <c r="F23" s="359" t="s">
        <v>0</v>
      </c>
      <c r="G23" s="359" t="s">
        <v>0</v>
      </c>
      <c r="H23" s="361" t="s">
        <v>48</v>
      </c>
      <c r="I23" s="362" t="s">
        <v>0</v>
      </c>
      <c r="J23" s="363" t="s">
        <v>0</v>
      </c>
      <c r="K23" s="364" t="s">
        <v>0</v>
      </c>
      <c r="L23" s="364" t="s">
        <v>0</v>
      </c>
      <c r="M23" s="365" t="s">
        <v>0</v>
      </c>
      <c r="N23" s="366" t="s">
        <v>56</v>
      </c>
      <c r="O23" s="368">
        <f>O24</f>
        <v>35000</v>
      </c>
      <c r="P23" s="368">
        <f>P24</f>
        <v>51000</v>
      </c>
      <c r="Q23" s="368">
        <f>Q24</f>
        <v>24589.4</v>
      </c>
      <c r="R23" s="368">
        <f>R24</f>
        <v>26410.6</v>
      </c>
      <c r="S23" s="368">
        <f>S24</f>
        <v>0</v>
      </c>
      <c r="T23" s="1209">
        <v>27000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27.75" customHeight="1" thickBot="1">
      <c r="A24" s="329" t="s">
        <v>0</v>
      </c>
      <c r="B24" s="330" t="s">
        <v>0</v>
      </c>
      <c r="C24" s="330" t="s">
        <v>0</v>
      </c>
      <c r="D24" s="332" t="s">
        <v>0</v>
      </c>
      <c r="E24" s="329" t="s">
        <v>0</v>
      </c>
      <c r="F24" s="330" t="s">
        <v>0</v>
      </c>
      <c r="G24" s="330" t="s">
        <v>0</v>
      </c>
      <c r="H24" s="332" t="s">
        <v>0</v>
      </c>
      <c r="I24" s="333" t="s">
        <v>0</v>
      </c>
      <c r="J24" s="334" t="s">
        <v>29</v>
      </c>
      <c r="K24" s="335" t="s">
        <v>0</v>
      </c>
      <c r="L24" s="335" t="s">
        <v>0</v>
      </c>
      <c r="M24" s="336" t="s">
        <v>0</v>
      </c>
      <c r="N24" s="337" t="s">
        <v>30</v>
      </c>
      <c r="O24" s="369">
        <f>O25+O27+O28</f>
        <v>35000</v>
      </c>
      <c r="P24" s="369">
        <f>P25+P27+P28</f>
        <v>51000</v>
      </c>
      <c r="Q24" s="369">
        <f>Q25+Q27+Q28</f>
        <v>24589.4</v>
      </c>
      <c r="R24" s="369">
        <f>R25+R27+R28</f>
        <v>26410.6</v>
      </c>
      <c r="S24" s="370">
        <f>S25+S27+S28</f>
        <v>0</v>
      </c>
      <c r="T24" s="1210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35.25" customHeight="1">
      <c r="A25" s="318" t="s">
        <v>0</v>
      </c>
      <c r="B25" s="319" t="s">
        <v>0</v>
      </c>
      <c r="C25" s="319" t="s">
        <v>0</v>
      </c>
      <c r="D25" s="320" t="s">
        <v>0</v>
      </c>
      <c r="E25" s="318" t="s">
        <v>0</v>
      </c>
      <c r="F25" s="319" t="s">
        <v>0</v>
      </c>
      <c r="G25" s="319" t="s">
        <v>0</v>
      </c>
      <c r="H25" s="320" t="s">
        <v>0</v>
      </c>
      <c r="I25" s="340" t="s">
        <v>0</v>
      </c>
      <c r="J25" s="318" t="s">
        <v>0</v>
      </c>
      <c r="K25" s="341" t="s">
        <v>22</v>
      </c>
      <c r="L25" s="341" t="s">
        <v>0</v>
      </c>
      <c r="M25" s="342" t="s">
        <v>0</v>
      </c>
      <c r="N25" s="343" t="s">
        <v>31</v>
      </c>
      <c r="O25" s="391">
        <v>28000</v>
      </c>
      <c r="P25" s="345">
        <v>36000</v>
      </c>
      <c r="Q25" s="345">
        <v>10890.26</v>
      </c>
      <c r="R25" s="345">
        <f>P25-Q25</f>
        <v>25109.739999999998</v>
      </c>
      <c r="S25" s="371"/>
      <c r="T25" s="39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35.25" customHeight="1">
      <c r="A26" s="318"/>
      <c r="B26" s="319"/>
      <c r="C26" s="319"/>
      <c r="D26" s="320"/>
      <c r="E26" s="318"/>
      <c r="F26" s="319"/>
      <c r="G26" s="319"/>
      <c r="H26" s="320"/>
      <c r="I26" s="340"/>
      <c r="J26" s="318"/>
      <c r="K26" s="341" t="s">
        <v>25</v>
      </c>
      <c r="L26" s="341"/>
      <c r="M26" s="342"/>
      <c r="N26" s="343" t="s">
        <v>34</v>
      </c>
      <c r="O26" s="391"/>
      <c r="P26" s="345"/>
      <c r="Q26" s="345"/>
      <c r="R26" s="345"/>
      <c r="S26" s="371"/>
      <c r="T26" s="39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41.25" customHeight="1">
      <c r="A27" s="318" t="s">
        <v>0</v>
      </c>
      <c r="B27" s="319" t="s">
        <v>0</v>
      </c>
      <c r="C27" s="319" t="s">
        <v>0</v>
      </c>
      <c r="D27" s="320" t="s">
        <v>0</v>
      </c>
      <c r="E27" s="318" t="s">
        <v>0</v>
      </c>
      <c r="F27" s="319" t="s">
        <v>0</v>
      </c>
      <c r="G27" s="319" t="s">
        <v>0</v>
      </c>
      <c r="H27" s="320" t="s">
        <v>0</v>
      </c>
      <c r="I27" s="340"/>
      <c r="J27" s="318" t="s">
        <v>0</v>
      </c>
      <c r="K27" s="341" t="s">
        <v>35</v>
      </c>
      <c r="L27" s="341" t="s">
        <v>0</v>
      </c>
      <c r="M27" s="342" t="s">
        <v>0</v>
      </c>
      <c r="N27" s="343" t="s">
        <v>36</v>
      </c>
      <c r="O27" s="391">
        <v>1000</v>
      </c>
      <c r="P27" s="345">
        <v>1000</v>
      </c>
      <c r="Q27" s="345"/>
      <c r="R27" s="345">
        <f>P27-Q27</f>
        <v>1000</v>
      </c>
      <c r="S27" s="371"/>
      <c r="T27" s="39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44.25" customHeight="1" thickBot="1">
      <c r="A28" s="373" t="s">
        <v>0</v>
      </c>
      <c r="B28" s="374" t="s">
        <v>0</v>
      </c>
      <c r="C28" s="374" t="s">
        <v>0</v>
      </c>
      <c r="D28" s="375" t="s">
        <v>0</v>
      </c>
      <c r="E28" s="373" t="s">
        <v>0</v>
      </c>
      <c r="F28" s="374" t="s">
        <v>0</v>
      </c>
      <c r="G28" s="374" t="s">
        <v>0</v>
      </c>
      <c r="H28" s="375" t="s">
        <v>0</v>
      </c>
      <c r="I28" s="376" t="s">
        <v>0</v>
      </c>
      <c r="J28" s="373" t="s">
        <v>0</v>
      </c>
      <c r="K28" s="377" t="s">
        <v>38</v>
      </c>
      <c r="L28" s="377" t="s">
        <v>0</v>
      </c>
      <c r="M28" s="378" t="s">
        <v>0</v>
      </c>
      <c r="N28" s="379" t="s">
        <v>39</v>
      </c>
      <c r="O28" s="393">
        <v>6000</v>
      </c>
      <c r="P28" s="380">
        <v>14000</v>
      </c>
      <c r="Q28" s="380">
        <v>13699.14</v>
      </c>
      <c r="R28" s="345">
        <f>P28-Q28</f>
        <v>300.8600000000006</v>
      </c>
      <c r="S28" s="381"/>
      <c r="T28" s="39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6.5">
      <c r="A29" s="396" t="s">
        <v>0</v>
      </c>
      <c r="B29" s="396" t="s">
        <v>0</v>
      </c>
      <c r="C29" s="396" t="s">
        <v>0</v>
      </c>
      <c r="D29" s="396" t="s">
        <v>0</v>
      </c>
      <c r="E29" s="396" t="s">
        <v>0</v>
      </c>
      <c r="F29" s="396" t="s">
        <v>0</v>
      </c>
      <c r="G29" s="396" t="s">
        <v>0</v>
      </c>
      <c r="H29" s="396" t="s">
        <v>0</v>
      </c>
      <c r="I29" s="396" t="s">
        <v>0</v>
      </c>
      <c r="J29" s="396" t="s">
        <v>0</v>
      </c>
      <c r="K29" s="396" t="s">
        <v>0</v>
      </c>
      <c r="L29" s="396" t="s">
        <v>0</v>
      </c>
      <c r="M29" s="396" t="s">
        <v>0</v>
      </c>
      <c r="N29" s="396" t="s">
        <v>0</v>
      </c>
      <c r="O29" s="396" t="s">
        <v>0</v>
      </c>
      <c r="P29" s="396"/>
      <c r="Q29" s="396"/>
      <c r="R29" s="396"/>
      <c r="S29" s="372"/>
      <c r="T29" s="372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0" ht="24.75" customHeight="1">
      <c r="A30" s="397" t="s">
        <v>192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8"/>
      <c r="P30" s="398"/>
      <c r="Q30" s="398"/>
      <c r="R30" s="398"/>
      <c r="S30" s="1214" t="s">
        <v>107</v>
      </c>
      <c r="T30" s="1214"/>
    </row>
    <row r="31" spans="1:20" ht="24.75" customHeight="1">
      <c r="A31" s="147" t="s">
        <v>209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  <c r="R31" s="148"/>
      <c r="S31" s="1214" t="s">
        <v>108</v>
      </c>
      <c r="T31" s="1214"/>
    </row>
    <row r="32" spans="1:20" ht="24.75" customHeight="1">
      <c r="A32" s="147" t="s">
        <v>210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148"/>
      <c r="S32" s="1214" t="s">
        <v>182</v>
      </c>
      <c r="T32" s="1214"/>
    </row>
    <row r="33" spans="1:20" ht="21.75" customHeight="1">
      <c r="A33" s="301" t="s">
        <v>193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148"/>
      <c r="R33" s="148"/>
      <c r="S33" s="148"/>
      <c r="T33" s="399"/>
    </row>
    <row r="34" spans="1:20" ht="21" customHeight="1" thickBot="1">
      <c r="A34" s="298" t="s">
        <v>110</v>
      </c>
      <c r="B34" s="298" t="s">
        <v>121</v>
      </c>
      <c r="C34" s="298"/>
      <c r="D34" s="298"/>
      <c r="E34" s="298"/>
      <c r="F34" s="298"/>
      <c r="G34" s="298"/>
      <c r="H34" s="298"/>
      <c r="I34" s="298"/>
      <c r="J34" s="298"/>
      <c r="K34" s="299"/>
      <c r="L34" s="299"/>
      <c r="M34" s="299"/>
      <c r="N34" s="299"/>
      <c r="O34" s="299"/>
      <c r="P34" s="299"/>
      <c r="Q34" s="143"/>
      <c r="R34" s="143"/>
      <c r="S34" s="1105"/>
      <c r="T34" s="1105"/>
    </row>
    <row r="35" spans="1:16" ht="12.75" customHeight="1">
      <c r="A35" s="1168" t="s">
        <v>123</v>
      </c>
      <c r="B35" s="1171" t="s">
        <v>124</v>
      </c>
      <c r="C35" s="1172"/>
      <c r="D35" s="1172"/>
      <c r="E35" s="1172"/>
      <c r="F35" s="1172"/>
      <c r="G35" s="1172"/>
      <c r="H35" s="1172"/>
      <c r="I35" s="1172"/>
      <c r="J35" s="1172"/>
      <c r="K35" s="1172"/>
      <c r="L35" s="1172"/>
      <c r="M35" s="1172"/>
      <c r="N35" s="1172"/>
      <c r="O35" s="1172"/>
      <c r="P35" s="1173"/>
    </row>
    <row r="36" spans="1:16" ht="57.75" customHeight="1">
      <c r="A36" s="1169"/>
      <c r="B36" s="1174"/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6"/>
    </row>
    <row r="37" spans="1:18" ht="15" customHeight="1" thickBot="1">
      <c r="A37" s="1170"/>
      <c r="B37" s="1177"/>
      <c r="C37" s="1178"/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9"/>
      <c r="Q37" s="1105"/>
      <c r="R37" s="1105"/>
    </row>
  </sheetData>
  <sheetProtection/>
  <mergeCells count="24">
    <mergeCell ref="A4:T4"/>
    <mergeCell ref="A6:T7"/>
    <mergeCell ref="T23:T24"/>
    <mergeCell ref="T15:T16"/>
    <mergeCell ref="T10:T12"/>
    <mergeCell ref="E11:H11"/>
    <mergeCell ref="J11:M11"/>
    <mergeCell ref="A14:T14"/>
    <mergeCell ref="A22:S22"/>
    <mergeCell ref="P10:R11"/>
    <mergeCell ref="D8:N8"/>
    <mergeCell ref="O10:O12"/>
    <mergeCell ref="S10:S12"/>
    <mergeCell ref="A10:D10"/>
    <mergeCell ref="E10:H10"/>
    <mergeCell ref="J10:M10"/>
    <mergeCell ref="A11:D11"/>
    <mergeCell ref="A35:A37"/>
    <mergeCell ref="B35:P37"/>
    <mergeCell ref="Q37:R37"/>
    <mergeCell ref="S34:T34"/>
    <mergeCell ref="S30:T30"/>
    <mergeCell ref="S31:T31"/>
    <mergeCell ref="S32:T32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A1">
      <selection activeCell="A13" sqref="A13"/>
    </sheetView>
  </sheetViews>
  <sheetFormatPr defaultColWidth="5.7109375" defaultRowHeight="10.5" customHeight="1"/>
  <cols>
    <col min="1" max="1" width="8.00390625" style="9" customWidth="1"/>
    <col min="2" max="2" width="4.421875" style="9" customWidth="1"/>
    <col min="3" max="3" width="3.57421875" style="9" bestFit="1" customWidth="1"/>
    <col min="4" max="4" width="6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2.8515625" style="9" customWidth="1"/>
    <col min="17" max="17" width="11.57421875" style="9" customWidth="1"/>
    <col min="18" max="18" width="12.421875" style="9" customWidth="1"/>
    <col min="19" max="19" width="13.00390625" style="9" customWidth="1"/>
    <col min="20" max="20" width="12.0039062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4.7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87</v>
      </c>
      <c r="E8" s="1146" t="s">
        <v>0</v>
      </c>
      <c r="F8" s="1146" t="s">
        <v>0</v>
      </c>
      <c r="G8" s="1146" t="s">
        <v>0</v>
      </c>
      <c r="H8" s="1146" t="s">
        <v>0</v>
      </c>
      <c r="I8" s="1146" t="s">
        <v>0</v>
      </c>
      <c r="J8" s="1146" t="s">
        <v>0</v>
      </c>
      <c r="K8" s="1146" t="s">
        <v>0</v>
      </c>
      <c r="L8" s="1146" t="s">
        <v>0</v>
      </c>
      <c r="M8" s="1146" t="s">
        <v>0</v>
      </c>
      <c r="N8" s="1146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.75" customHeight="1" thickBot="1" thickTop="1">
      <c r="A13" s="303">
        <v>38</v>
      </c>
      <c r="B13" s="304">
        <v>10</v>
      </c>
      <c r="C13" s="330" t="s">
        <v>32</v>
      </c>
      <c r="D13" s="308" t="s">
        <v>88</v>
      </c>
      <c r="E13" s="388" t="s">
        <v>17</v>
      </c>
      <c r="F13" s="311" t="s">
        <v>27</v>
      </c>
      <c r="G13" s="311" t="s">
        <v>26</v>
      </c>
      <c r="H13" s="308" t="s">
        <v>0</v>
      </c>
      <c r="I13" s="309" t="s">
        <v>0</v>
      </c>
      <c r="J13" s="310" t="s">
        <v>0</v>
      </c>
      <c r="K13" s="311" t="s">
        <v>0</v>
      </c>
      <c r="L13" s="311" t="s">
        <v>0</v>
      </c>
      <c r="M13" s="312" t="s">
        <v>0</v>
      </c>
      <c r="N13" s="313" t="s">
        <v>67</v>
      </c>
      <c r="O13" s="315">
        <f aca="true" t="shared" si="0" ref="O13:T13">O15+O22</f>
        <v>29000</v>
      </c>
      <c r="P13" s="315">
        <f t="shared" si="0"/>
        <v>39000</v>
      </c>
      <c r="Q13" s="315">
        <f t="shared" si="0"/>
        <v>27983.289999999997</v>
      </c>
      <c r="R13" s="315">
        <f t="shared" si="0"/>
        <v>11016.71</v>
      </c>
      <c r="S13" s="389">
        <f t="shared" si="0"/>
        <v>0</v>
      </c>
      <c r="T13" s="317">
        <f t="shared" si="0"/>
        <v>15000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16"/>
      <c r="B14" s="1217"/>
      <c r="C14" s="1217"/>
      <c r="D14" s="1217"/>
      <c r="E14" s="1217"/>
      <c r="F14" s="1217"/>
      <c r="G14" s="1217"/>
      <c r="H14" s="1217"/>
      <c r="I14" s="1217"/>
      <c r="J14" s="1217"/>
      <c r="K14" s="1217"/>
      <c r="L14" s="1217"/>
      <c r="M14" s="1217"/>
      <c r="N14" s="1217"/>
      <c r="O14" s="1217"/>
      <c r="P14" s="1217"/>
      <c r="Q14" s="1217"/>
      <c r="R14" s="1217"/>
      <c r="S14" s="1217"/>
      <c r="T14" s="121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1.5" customHeight="1">
      <c r="A15" s="318" t="s">
        <v>0</v>
      </c>
      <c r="B15" s="319" t="s">
        <v>0</v>
      </c>
      <c r="C15" s="319" t="s">
        <v>0</v>
      </c>
      <c r="D15" s="320" t="s">
        <v>0</v>
      </c>
      <c r="E15" s="318" t="s">
        <v>0</v>
      </c>
      <c r="F15" s="319" t="s">
        <v>0</v>
      </c>
      <c r="G15" s="319" t="s">
        <v>0</v>
      </c>
      <c r="H15" s="321" t="s">
        <v>54</v>
      </c>
      <c r="I15" s="322" t="s">
        <v>0</v>
      </c>
      <c r="J15" s="323" t="s">
        <v>0</v>
      </c>
      <c r="K15" s="324" t="s">
        <v>0</v>
      </c>
      <c r="L15" s="324" t="s">
        <v>0</v>
      </c>
      <c r="M15" s="325" t="s">
        <v>0</v>
      </c>
      <c r="N15" s="326" t="s">
        <v>55</v>
      </c>
      <c r="O15" s="327">
        <f>O16</f>
        <v>22000</v>
      </c>
      <c r="P15" s="327">
        <f>P16</f>
        <v>33000</v>
      </c>
      <c r="Q15" s="327">
        <f>Q16</f>
        <v>24011.989999999998</v>
      </c>
      <c r="R15" s="327">
        <f>R16</f>
        <v>8988.01</v>
      </c>
      <c r="S15" s="327">
        <f>S16</f>
        <v>0</v>
      </c>
      <c r="T15" s="1209">
        <v>10000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33.75" customHeight="1" thickBot="1">
      <c r="A16" s="329" t="s">
        <v>0</v>
      </c>
      <c r="B16" s="330" t="s">
        <v>0</v>
      </c>
      <c r="C16" s="330" t="s">
        <v>0</v>
      </c>
      <c r="D16" s="331" t="s">
        <v>0</v>
      </c>
      <c r="E16" s="329" t="s">
        <v>0</v>
      </c>
      <c r="F16" s="330" t="s">
        <v>0</v>
      </c>
      <c r="G16" s="330" t="s">
        <v>0</v>
      </c>
      <c r="H16" s="332" t="s">
        <v>0</v>
      </c>
      <c r="I16" s="333" t="s">
        <v>0</v>
      </c>
      <c r="J16" s="334" t="s">
        <v>29</v>
      </c>
      <c r="K16" s="335" t="s">
        <v>0</v>
      </c>
      <c r="L16" s="335" t="s">
        <v>0</v>
      </c>
      <c r="M16" s="336" t="s">
        <v>0</v>
      </c>
      <c r="N16" s="337" t="s">
        <v>30</v>
      </c>
      <c r="O16" s="369">
        <f>O17+O19+O20</f>
        <v>22000</v>
      </c>
      <c r="P16" s="369">
        <f>P17+P19+P20</f>
        <v>33000</v>
      </c>
      <c r="Q16" s="369">
        <f>Q17+Q19+Q20</f>
        <v>24011.989999999998</v>
      </c>
      <c r="R16" s="369">
        <f>R17+R19+R20</f>
        <v>8988.01</v>
      </c>
      <c r="S16" s="390">
        <f>S17+S18+S19+S20</f>
        <v>0</v>
      </c>
      <c r="T16" s="1210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9" customHeight="1">
      <c r="A17" s="318" t="s">
        <v>0</v>
      </c>
      <c r="B17" s="319" t="s">
        <v>0</v>
      </c>
      <c r="C17" s="319" t="s">
        <v>0</v>
      </c>
      <c r="D17" s="320" t="s">
        <v>0</v>
      </c>
      <c r="E17" s="318" t="s">
        <v>0</v>
      </c>
      <c r="F17" s="319" t="s">
        <v>0</v>
      </c>
      <c r="G17" s="319" t="s">
        <v>0</v>
      </c>
      <c r="H17" s="320" t="s">
        <v>0</v>
      </c>
      <c r="I17" s="340" t="s">
        <v>0</v>
      </c>
      <c r="J17" s="318" t="s">
        <v>0</v>
      </c>
      <c r="K17" s="341" t="s">
        <v>22</v>
      </c>
      <c r="L17" s="341" t="s">
        <v>0</v>
      </c>
      <c r="M17" s="342" t="s">
        <v>0</v>
      </c>
      <c r="N17" s="343" t="s">
        <v>31</v>
      </c>
      <c r="O17" s="391">
        <v>7000</v>
      </c>
      <c r="P17" s="345">
        <v>9000</v>
      </c>
      <c r="Q17" s="345">
        <v>7100</v>
      </c>
      <c r="R17" s="345">
        <f>P17-Q17</f>
        <v>1900</v>
      </c>
      <c r="S17" s="371"/>
      <c r="T17" s="392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9" customHeight="1">
      <c r="A18" s="318"/>
      <c r="B18" s="319"/>
      <c r="C18" s="319"/>
      <c r="D18" s="320"/>
      <c r="E18" s="318"/>
      <c r="F18" s="319"/>
      <c r="G18" s="319"/>
      <c r="H18" s="320"/>
      <c r="I18" s="340"/>
      <c r="J18" s="318"/>
      <c r="K18" s="385" t="s">
        <v>25</v>
      </c>
      <c r="L18" s="341"/>
      <c r="M18" s="342"/>
      <c r="N18" s="343" t="s">
        <v>34</v>
      </c>
      <c r="O18" s="391"/>
      <c r="P18" s="345"/>
      <c r="Q18" s="345"/>
      <c r="R18" s="345"/>
      <c r="S18" s="371"/>
      <c r="T18" s="392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18" t="s">
        <v>0</v>
      </c>
      <c r="B19" s="319" t="s">
        <v>0</v>
      </c>
      <c r="C19" s="319" t="s">
        <v>0</v>
      </c>
      <c r="D19" s="320" t="s">
        <v>0</v>
      </c>
      <c r="E19" s="318" t="s">
        <v>0</v>
      </c>
      <c r="F19" s="319" t="s">
        <v>0</v>
      </c>
      <c r="G19" s="319" t="s">
        <v>0</v>
      </c>
      <c r="H19" s="320" t="s">
        <v>0</v>
      </c>
      <c r="I19" s="340" t="s">
        <v>0</v>
      </c>
      <c r="J19" s="318" t="s">
        <v>0</v>
      </c>
      <c r="K19" s="341" t="s">
        <v>35</v>
      </c>
      <c r="L19" s="341" t="s">
        <v>0</v>
      </c>
      <c r="M19" s="342" t="s">
        <v>0</v>
      </c>
      <c r="N19" s="343" t="s">
        <v>36</v>
      </c>
      <c r="O19" s="391">
        <v>10000</v>
      </c>
      <c r="P19" s="345">
        <v>18000</v>
      </c>
      <c r="Q19" s="345">
        <v>13858.5</v>
      </c>
      <c r="R19" s="345">
        <f>P19-Q19</f>
        <v>4141.5</v>
      </c>
      <c r="S19" s="371"/>
      <c r="T19" s="39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4.25" customHeight="1" thickBot="1">
      <c r="A20" s="348" t="s">
        <v>0</v>
      </c>
      <c r="B20" s="349" t="s">
        <v>0</v>
      </c>
      <c r="C20" s="349" t="s">
        <v>0</v>
      </c>
      <c r="D20" s="350" t="s">
        <v>0</v>
      </c>
      <c r="E20" s="348" t="s">
        <v>0</v>
      </c>
      <c r="F20" s="349" t="s">
        <v>0</v>
      </c>
      <c r="G20" s="349" t="s">
        <v>0</v>
      </c>
      <c r="H20" s="350" t="s">
        <v>0</v>
      </c>
      <c r="I20" s="351" t="s">
        <v>0</v>
      </c>
      <c r="J20" s="348" t="s">
        <v>0</v>
      </c>
      <c r="K20" s="352" t="s">
        <v>38</v>
      </c>
      <c r="L20" s="352" t="s">
        <v>0</v>
      </c>
      <c r="M20" s="353" t="s">
        <v>0</v>
      </c>
      <c r="N20" s="354" t="s">
        <v>39</v>
      </c>
      <c r="O20" s="393">
        <v>5000</v>
      </c>
      <c r="P20" s="356">
        <v>6000</v>
      </c>
      <c r="Q20" s="356">
        <v>3053.49</v>
      </c>
      <c r="R20" s="345">
        <f>P20-Q20</f>
        <v>2946.51</v>
      </c>
      <c r="S20" s="394"/>
      <c r="T20" s="392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206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8"/>
      <c r="T21" s="392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58" t="s">
        <v>0</v>
      </c>
      <c r="B22" s="359" t="s">
        <v>0</v>
      </c>
      <c r="C22" s="359" t="s">
        <v>0</v>
      </c>
      <c r="D22" s="360" t="s">
        <v>0</v>
      </c>
      <c r="E22" s="358" t="s">
        <v>0</v>
      </c>
      <c r="F22" s="359" t="s">
        <v>0</v>
      </c>
      <c r="G22" s="359" t="s">
        <v>0</v>
      </c>
      <c r="H22" s="361" t="s">
        <v>48</v>
      </c>
      <c r="I22" s="362" t="s">
        <v>0</v>
      </c>
      <c r="J22" s="363" t="s">
        <v>0</v>
      </c>
      <c r="K22" s="364" t="s">
        <v>0</v>
      </c>
      <c r="L22" s="364" t="s">
        <v>0</v>
      </c>
      <c r="M22" s="365" t="s">
        <v>0</v>
      </c>
      <c r="N22" s="366" t="s">
        <v>56</v>
      </c>
      <c r="O22" s="368">
        <f>O23</f>
        <v>7000</v>
      </c>
      <c r="P22" s="368">
        <f>P23</f>
        <v>6000</v>
      </c>
      <c r="Q22" s="368">
        <f>Q23</f>
        <v>3971.3</v>
      </c>
      <c r="R22" s="368">
        <f>R23</f>
        <v>2028.6999999999998</v>
      </c>
      <c r="S22" s="368">
        <f>S23</f>
        <v>0</v>
      </c>
      <c r="T22" s="1209">
        <v>5000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29" t="s">
        <v>0</v>
      </c>
      <c r="B23" s="330" t="s">
        <v>0</v>
      </c>
      <c r="C23" s="330" t="s">
        <v>0</v>
      </c>
      <c r="D23" s="332" t="s">
        <v>0</v>
      </c>
      <c r="E23" s="329" t="s">
        <v>0</v>
      </c>
      <c r="F23" s="330" t="s">
        <v>0</v>
      </c>
      <c r="G23" s="330" t="s">
        <v>0</v>
      </c>
      <c r="H23" s="332" t="s">
        <v>0</v>
      </c>
      <c r="I23" s="333" t="s">
        <v>0</v>
      </c>
      <c r="J23" s="334" t="s">
        <v>29</v>
      </c>
      <c r="K23" s="335" t="s">
        <v>0</v>
      </c>
      <c r="L23" s="335" t="s">
        <v>0</v>
      </c>
      <c r="M23" s="336" t="s">
        <v>0</v>
      </c>
      <c r="N23" s="337" t="s">
        <v>30</v>
      </c>
      <c r="O23" s="369">
        <f>O24+O25+O26</f>
        <v>7000</v>
      </c>
      <c r="P23" s="369">
        <f>P24+P25+P26</f>
        <v>6000</v>
      </c>
      <c r="Q23" s="369">
        <f>Q24+Q25+Q26</f>
        <v>3971.3</v>
      </c>
      <c r="R23" s="369">
        <f>R24+R25+R26</f>
        <v>2028.6999999999998</v>
      </c>
      <c r="S23" s="370">
        <f>S24+S25+S26</f>
        <v>0</v>
      </c>
      <c r="T23" s="121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18" t="s">
        <v>0</v>
      </c>
      <c r="B24" s="319" t="s">
        <v>0</v>
      </c>
      <c r="C24" s="319" t="s">
        <v>0</v>
      </c>
      <c r="D24" s="320" t="s">
        <v>0</v>
      </c>
      <c r="E24" s="318" t="s">
        <v>0</v>
      </c>
      <c r="F24" s="319" t="s">
        <v>0</v>
      </c>
      <c r="G24" s="319" t="s">
        <v>0</v>
      </c>
      <c r="H24" s="320" t="s">
        <v>0</v>
      </c>
      <c r="I24" s="340" t="s">
        <v>0</v>
      </c>
      <c r="J24" s="318" t="s">
        <v>0</v>
      </c>
      <c r="K24" s="341" t="s">
        <v>22</v>
      </c>
      <c r="L24" s="341" t="s">
        <v>0</v>
      </c>
      <c r="M24" s="342" t="s">
        <v>0</v>
      </c>
      <c r="N24" s="343" t="s">
        <v>31</v>
      </c>
      <c r="O24" s="391">
        <v>2000</v>
      </c>
      <c r="P24" s="345">
        <v>4000</v>
      </c>
      <c r="Q24" s="345">
        <v>3971.3</v>
      </c>
      <c r="R24" s="345">
        <f>P24-Q24</f>
        <v>28.699999999999818</v>
      </c>
      <c r="S24" s="371"/>
      <c r="T24" s="39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18" t="s">
        <v>0</v>
      </c>
      <c r="B25" s="319" t="s">
        <v>0</v>
      </c>
      <c r="C25" s="319" t="s">
        <v>0</v>
      </c>
      <c r="D25" s="320" t="s">
        <v>0</v>
      </c>
      <c r="E25" s="318" t="s">
        <v>0</v>
      </c>
      <c r="F25" s="319" t="s">
        <v>0</v>
      </c>
      <c r="G25" s="319" t="s">
        <v>0</v>
      </c>
      <c r="H25" s="320" t="s">
        <v>0</v>
      </c>
      <c r="I25" s="340" t="s">
        <v>0</v>
      </c>
      <c r="J25" s="318" t="s">
        <v>0</v>
      </c>
      <c r="K25" s="341" t="s">
        <v>35</v>
      </c>
      <c r="L25" s="341" t="s">
        <v>0</v>
      </c>
      <c r="M25" s="342" t="s">
        <v>0</v>
      </c>
      <c r="N25" s="343" t="s">
        <v>36</v>
      </c>
      <c r="O25" s="391">
        <v>3000</v>
      </c>
      <c r="P25" s="345"/>
      <c r="Q25" s="345"/>
      <c r="R25" s="345">
        <f>P25-Q25</f>
        <v>0</v>
      </c>
      <c r="S25" s="371"/>
      <c r="T25" s="39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373" t="s">
        <v>0</v>
      </c>
      <c r="B26" s="374" t="s">
        <v>0</v>
      </c>
      <c r="C26" s="374" t="s">
        <v>0</v>
      </c>
      <c r="D26" s="375" t="s">
        <v>0</v>
      </c>
      <c r="E26" s="373" t="s">
        <v>0</v>
      </c>
      <c r="F26" s="374" t="s">
        <v>0</v>
      </c>
      <c r="G26" s="374" t="s">
        <v>0</v>
      </c>
      <c r="H26" s="375" t="s">
        <v>0</v>
      </c>
      <c r="I26" s="376" t="s">
        <v>0</v>
      </c>
      <c r="J26" s="373" t="s">
        <v>0</v>
      </c>
      <c r="K26" s="377" t="s">
        <v>38</v>
      </c>
      <c r="L26" s="377" t="s">
        <v>0</v>
      </c>
      <c r="M26" s="378" t="s">
        <v>0</v>
      </c>
      <c r="N26" s="379" t="s">
        <v>39</v>
      </c>
      <c r="O26" s="391">
        <v>2000</v>
      </c>
      <c r="P26" s="380">
        <v>2000</v>
      </c>
      <c r="Q26" s="380"/>
      <c r="R26" s="345">
        <f>P26-Q26</f>
        <v>2000</v>
      </c>
      <c r="S26" s="381"/>
      <c r="T26" s="39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6.5" thickBot="1">
      <c r="A27" s="10" t="s">
        <v>0</v>
      </c>
      <c r="B27" s="10" t="s">
        <v>0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10" t="s">
        <v>0</v>
      </c>
      <c r="O27" s="200"/>
      <c r="P27" s="10"/>
      <c r="Q27" s="10"/>
      <c r="R27" s="1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211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212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20" ht="28.5" customHeight="1" thickBot="1">
      <c r="A32" s="298" t="s">
        <v>110</v>
      </c>
      <c r="B32" s="298" t="s">
        <v>121</v>
      </c>
      <c r="C32" s="298"/>
      <c r="D32" s="298"/>
      <c r="E32" s="298"/>
      <c r="F32" s="298"/>
      <c r="G32" s="298"/>
      <c r="H32" s="298"/>
      <c r="I32" s="298"/>
      <c r="J32" s="298"/>
      <c r="K32" s="299"/>
      <c r="L32" s="299"/>
      <c r="M32" s="299"/>
      <c r="N32" s="299"/>
      <c r="O32" s="299"/>
      <c r="P32" s="299"/>
      <c r="Q32" s="293"/>
      <c r="R32" s="293"/>
      <c r="S32" s="293"/>
      <c r="T32" s="293"/>
    </row>
    <row r="33" spans="1:16" ht="12.75" customHeight="1">
      <c r="A33" s="1168" t="s">
        <v>123</v>
      </c>
      <c r="B33" s="1171" t="s">
        <v>124</v>
      </c>
      <c r="C33" s="1172"/>
      <c r="D33" s="1172"/>
      <c r="E33" s="1172"/>
      <c r="F33" s="1172"/>
      <c r="G33" s="1172"/>
      <c r="H33" s="1172"/>
      <c r="I33" s="1172"/>
      <c r="J33" s="1172"/>
      <c r="K33" s="1172"/>
      <c r="L33" s="1172"/>
      <c r="M33" s="1172"/>
      <c r="N33" s="1172"/>
      <c r="O33" s="1172"/>
      <c r="P33" s="1173"/>
    </row>
    <row r="34" spans="1:16" ht="57.75" customHeight="1">
      <c r="A34" s="1169"/>
      <c r="B34" s="1174"/>
      <c r="C34" s="1175"/>
      <c r="D34" s="1175"/>
      <c r="E34" s="1175"/>
      <c r="F34" s="1175"/>
      <c r="G34" s="1175"/>
      <c r="H34" s="1175"/>
      <c r="I34" s="1175"/>
      <c r="J34" s="1175"/>
      <c r="K34" s="1175"/>
      <c r="L34" s="1175"/>
      <c r="M34" s="1175"/>
      <c r="N34" s="1175"/>
      <c r="O34" s="1175"/>
      <c r="P34" s="1176"/>
    </row>
    <row r="35" spans="1:18" ht="15" customHeight="1" thickBot="1">
      <c r="A35" s="1170"/>
      <c r="B35" s="1177"/>
      <c r="C35" s="1178"/>
      <c r="D35" s="1178"/>
      <c r="E35" s="1178"/>
      <c r="F35" s="1178"/>
      <c r="G35" s="1178"/>
      <c r="H35" s="1178"/>
      <c r="I35" s="1178"/>
      <c r="J35" s="1178"/>
      <c r="K35" s="1178"/>
      <c r="L35" s="1178"/>
      <c r="M35" s="1178"/>
      <c r="N35" s="1178"/>
      <c r="O35" s="1178"/>
      <c r="P35" s="1179"/>
      <c r="Q35" s="1105"/>
      <c r="R35" s="1105"/>
    </row>
    <row r="36" spans="1:8" ht="18" customHeight="1">
      <c r="A36" s="144"/>
      <c r="B36" s="144"/>
      <c r="C36" s="144"/>
      <c r="D36" s="144"/>
      <c r="E36" s="144"/>
      <c r="F36" s="144"/>
      <c r="G36" s="144"/>
      <c r="H36" s="142"/>
    </row>
    <row r="37" spans="1:8" ht="10.5" customHeight="1">
      <c r="A37" s="144"/>
      <c r="B37" s="144"/>
      <c r="C37" s="144"/>
      <c r="D37" s="144"/>
      <c r="E37" s="144"/>
      <c r="F37" s="144"/>
      <c r="G37" s="144"/>
      <c r="H37" s="142"/>
    </row>
    <row r="38" spans="1:7" ht="18" customHeight="1">
      <c r="A38" s="144"/>
      <c r="B38" s="144"/>
      <c r="C38" s="144"/>
      <c r="D38" s="144"/>
      <c r="E38" s="144"/>
      <c r="F38" s="144"/>
      <c r="G38" s="144"/>
    </row>
    <row r="39" spans="1:7" ht="18" customHeight="1">
      <c r="A39" s="144"/>
      <c r="B39" s="144"/>
      <c r="C39" s="144"/>
      <c r="D39" s="144"/>
      <c r="E39" s="144"/>
      <c r="F39" s="144"/>
      <c r="G39" s="144"/>
    </row>
    <row r="40" spans="1:7" ht="10.5" customHeight="1">
      <c r="A40" s="144"/>
      <c r="B40" s="144"/>
      <c r="C40" s="144"/>
      <c r="D40" s="144"/>
      <c r="E40" s="144"/>
      <c r="F40" s="144"/>
      <c r="G40" s="144"/>
    </row>
    <row r="41" spans="1:7" ht="18" customHeight="1">
      <c r="A41" s="150"/>
      <c r="B41" s="150"/>
      <c r="C41" s="150"/>
      <c r="D41" s="151"/>
      <c r="E41" s="150"/>
      <c r="F41" s="150"/>
      <c r="G41" s="144"/>
    </row>
    <row r="42" spans="1:25" ht="27.75" customHeight="1">
      <c r="A42" s="141"/>
      <c r="B42" s="141"/>
      <c r="C42" s="145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3"/>
      <c r="T42" s="142"/>
      <c r="U42" s="142"/>
      <c r="V42" s="142"/>
      <c r="W42" s="142"/>
      <c r="X42" s="142"/>
      <c r="Y42" s="142"/>
    </row>
    <row r="43" spans="1:19" ht="17.2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3"/>
      <c r="P43" s="143"/>
      <c r="Q43" s="143"/>
      <c r="R43" s="143"/>
      <c r="S43" s="143"/>
    </row>
    <row r="44" spans="1:19" ht="10.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</row>
    <row r="45" spans="1:19" ht="10.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</row>
  </sheetData>
  <sheetProtection/>
  <mergeCells count="24">
    <mergeCell ref="A4:T4"/>
    <mergeCell ref="T10:T12"/>
    <mergeCell ref="A6:T7"/>
    <mergeCell ref="A14:T14"/>
    <mergeCell ref="E10:H10"/>
    <mergeCell ref="E11:H11"/>
    <mergeCell ref="J11:M11"/>
    <mergeCell ref="T22:T23"/>
    <mergeCell ref="A11:D11"/>
    <mergeCell ref="S29:T29"/>
    <mergeCell ref="S30:T30"/>
    <mergeCell ref="T15:T16"/>
    <mergeCell ref="S28:T28"/>
    <mergeCell ref="S10:S12"/>
    <mergeCell ref="A10:D10"/>
    <mergeCell ref="J10:M10"/>
    <mergeCell ref="A33:A35"/>
    <mergeCell ref="B33:P35"/>
    <mergeCell ref="Q35:R35"/>
    <mergeCell ref="A8:C8"/>
    <mergeCell ref="D8:N8"/>
    <mergeCell ref="P10:R11"/>
    <mergeCell ref="O10:O12"/>
    <mergeCell ref="A21:S2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P46"/>
  <sheetViews>
    <sheetView zoomScalePageLayoutView="0" workbookViewId="0" topLeftCell="A1">
      <selection activeCell="A13" sqref="A13"/>
    </sheetView>
  </sheetViews>
  <sheetFormatPr defaultColWidth="5.7109375" defaultRowHeight="10.5" customHeight="1"/>
  <cols>
    <col min="1" max="1" width="7.140625" style="9" customWidth="1"/>
    <col min="2" max="2" width="4.421875" style="9" customWidth="1"/>
    <col min="3" max="3" width="5.00390625" style="9" customWidth="1"/>
    <col min="4" max="4" width="4.14062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4.14062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8515625" style="9" customWidth="1"/>
    <col min="19" max="19" width="15.0039062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 customHeight="1">
      <c r="A8" s="197" t="s">
        <v>1</v>
      </c>
      <c r="B8" s="197" t="s">
        <v>0</v>
      </c>
      <c r="C8" s="197" t="s">
        <v>0</v>
      </c>
      <c r="D8" s="1215" t="s">
        <v>105</v>
      </c>
      <c r="E8" s="1215"/>
      <c r="F8" s="1215"/>
      <c r="G8" s="1215"/>
      <c r="H8" s="1215"/>
      <c r="I8" s="1215"/>
      <c r="J8" s="1215"/>
      <c r="K8" s="1215"/>
      <c r="L8" s="1215"/>
      <c r="M8" s="1215"/>
      <c r="N8" s="1215"/>
      <c r="O8" s="1215"/>
      <c r="P8" s="1215"/>
      <c r="Q8" s="1215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customHeight="1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.75" customHeight="1" thickBot="1" thickTop="1">
      <c r="A13" s="303">
        <v>38</v>
      </c>
      <c r="B13" s="304">
        <v>10</v>
      </c>
      <c r="C13" s="304" t="s">
        <v>32</v>
      </c>
      <c r="D13" s="304" t="s">
        <v>106</v>
      </c>
      <c r="E13" s="388" t="s">
        <v>17</v>
      </c>
      <c r="F13" s="311" t="s">
        <v>27</v>
      </c>
      <c r="G13" s="311" t="s">
        <v>26</v>
      </c>
      <c r="H13" s="308" t="s">
        <v>0</v>
      </c>
      <c r="I13" s="309" t="s">
        <v>0</v>
      </c>
      <c r="J13" s="310" t="s">
        <v>0</v>
      </c>
      <c r="K13" s="311" t="s">
        <v>0</v>
      </c>
      <c r="L13" s="311" t="s">
        <v>0</v>
      </c>
      <c r="M13" s="312" t="s">
        <v>0</v>
      </c>
      <c r="N13" s="313" t="s">
        <v>109</v>
      </c>
      <c r="O13" s="315">
        <f aca="true" t="shared" si="0" ref="O13:T13">O15+O22</f>
        <v>21000</v>
      </c>
      <c r="P13" s="315">
        <f t="shared" si="0"/>
        <v>24000</v>
      </c>
      <c r="Q13" s="315">
        <f t="shared" si="0"/>
        <v>13427.220000000001</v>
      </c>
      <c r="R13" s="315">
        <f t="shared" si="0"/>
        <v>10572.779999999999</v>
      </c>
      <c r="S13" s="389">
        <f t="shared" si="0"/>
        <v>0</v>
      </c>
      <c r="T13" s="317">
        <f t="shared" si="0"/>
        <v>13000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16"/>
      <c r="B14" s="1217"/>
      <c r="C14" s="1217"/>
      <c r="D14" s="1217"/>
      <c r="E14" s="1217"/>
      <c r="F14" s="1217"/>
      <c r="G14" s="1217"/>
      <c r="H14" s="1217"/>
      <c r="I14" s="1217"/>
      <c r="J14" s="1217"/>
      <c r="K14" s="1217"/>
      <c r="L14" s="1217"/>
      <c r="M14" s="1217"/>
      <c r="N14" s="1217"/>
      <c r="O14" s="1217"/>
      <c r="P14" s="1217"/>
      <c r="Q14" s="1217"/>
      <c r="R14" s="1217"/>
      <c r="S14" s="1217"/>
      <c r="T14" s="121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6" customHeight="1">
      <c r="A15" s="318" t="s">
        <v>0</v>
      </c>
      <c r="B15" s="319" t="s">
        <v>0</v>
      </c>
      <c r="C15" s="319" t="s">
        <v>0</v>
      </c>
      <c r="D15" s="320" t="s">
        <v>0</v>
      </c>
      <c r="E15" s="318" t="s">
        <v>0</v>
      </c>
      <c r="F15" s="319" t="s">
        <v>0</v>
      </c>
      <c r="G15" s="319" t="s">
        <v>0</v>
      </c>
      <c r="H15" s="321" t="s">
        <v>54</v>
      </c>
      <c r="I15" s="322" t="s">
        <v>0</v>
      </c>
      <c r="J15" s="323" t="s">
        <v>0</v>
      </c>
      <c r="K15" s="324" t="s">
        <v>0</v>
      </c>
      <c r="L15" s="324" t="s">
        <v>0</v>
      </c>
      <c r="M15" s="325" t="s">
        <v>0</v>
      </c>
      <c r="N15" s="326" t="s">
        <v>55</v>
      </c>
      <c r="O15" s="327">
        <f>O16</f>
        <v>13000</v>
      </c>
      <c r="P15" s="327">
        <f>P16</f>
        <v>17000</v>
      </c>
      <c r="Q15" s="327">
        <f>Q16</f>
        <v>13427.220000000001</v>
      </c>
      <c r="R15" s="327">
        <f>R16</f>
        <v>3572.7799999999997</v>
      </c>
      <c r="S15" s="327">
        <f>S16</f>
        <v>0</v>
      </c>
      <c r="T15" s="1209">
        <v>6000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32.25" customHeight="1" thickBot="1">
      <c r="A16" s="329" t="s">
        <v>0</v>
      </c>
      <c r="B16" s="330" t="s">
        <v>0</v>
      </c>
      <c r="C16" s="330" t="s">
        <v>0</v>
      </c>
      <c r="D16" s="331" t="s">
        <v>0</v>
      </c>
      <c r="E16" s="329" t="s">
        <v>0</v>
      </c>
      <c r="F16" s="330" t="s">
        <v>0</v>
      </c>
      <c r="G16" s="330" t="s">
        <v>0</v>
      </c>
      <c r="H16" s="332" t="s">
        <v>0</v>
      </c>
      <c r="I16" s="333" t="s">
        <v>0</v>
      </c>
      <c r="J16" s="334" t="s">
        <v>29</v>
      </c>
      <c r="K16" s="335" t="s">
        <v>0</v>
      </c>
      <c r="L16" s="335" t="s">
        <v>0</v>
      </c>
      <c r="M16" s="336" t="s">
        <v>0</v>
      </c>
      <c r="N16" s="337" t="s">
        <v>30</v>
      </c>
      <c r="O16" s="369">
        <f>O17+O19+O20</f>
        <v>13000</v>
      </c>
      <c r="P16" s="369">
        <f>P17+P19+P20+P18</f>
        <v>17000</v>
      </c>
      <c r="Q16" s="369">
        <f>Q17+Q19+Q20+Q18</f>
        <v>13427.220000000001</v>
      </c>
      <c r="R16" s="369">
        <f>R17+R19+R20+R18</f>
        <v>3572.7799999999997</v>
      </c>
      <c r="S16" s="390">
        <f>S17+S18+S19+S20</f>
        <v>0</v>
      </c>
      <c r="T16" s="1210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6" customHeight="1">
      <c r="A17" s="318" t="s">
        <v>0</v>
      </c>
      <c r="B17" s="319" t="s">
        <v>0</v>
      </c>
      <c r="C17" s="319" t="s">
        <v>0</v>
      </c>
      <c r="D17" s="320" t="s">
        <v>0</v>
      </c>
      <c r="E17" s="318" t="s">
        <v>0</v>
      </c>
      <c r="F17" s="319" t="s">
        <v>0</v>
      </c>
      <c r="G17" s="319" t="s">
        <v>0</v>
      </c>
      <c r="H17" s="320" t="s">
        <v>0</v>
      </c>
      <c r="I17" s="340" t="s">
        <v>0</v>
      </c>
      <c r="J17" s="318" t="s">
        <v>0</v>
      </c>
      <c r="K17" s="341" t="s">
        <v>22</v>
      </c>
      <c r="L17" s="341" t="s">
        <v>0</v>
      </c>
      <c r="M17" s="342" t="s">
        <v>0</v>
      </c>
      <c r="N17" s="343" t="s">
        <v>31</v>
      </c>
      <c r="O17" s="391">
        <v>5000</v>
      </c>
      <c r="P17" s="345">
        <v>3000</v>
      </c>
      <c r="Q17" s="345"/>
      <c r="R17" s="345">
        <f>P17-Q17</f>
        <v>3000</v>
      </c>
      <c r="S17" s="371"/>
      <c r="T17" s="392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6" customHeight="1">
      <c r="A18" s="318"/>
      <c r="B18" s="319" t="s">
        <v>112</v>
      </c>
      <c r="C18" s="319"/>
      <c r="D18" s="320"/>
      <c r="E18" s="318"/>
      <c r="F18" s="319"/>
      <c r="G18" s="319"/>
      <c r="H18" s="320"/>
      <c r="I18" s="340"/>
      <c r="J18" s="318"/>
      <c r="K18" s="385">
        <v>3</v>
      </c>
      <c r="L18" s="341"/>
      <c r="M18" s="342"/>
      <c r="N18" s="343" t="s">
        <v>34</v>
      </c>
      <c r="O18" s="391"/>
      <c r="P18" s="345"/>
      <c r="Q18" s="345"/>
      <c r="R18" s="345">
        <f>P18-Q18</f>
        <v>0</v>
      </c>
      <c r="S18" s="371"/>
      <c r="T18" s="392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35.25" customHeight="1">
      <c r="A19" s="318" t="s">
        <v>0</v>
      </c>
      <c r="B19" s="319" t="s">
        <v>0</v>
      </c>
      <c r="C19" s="319" t="s">
        <v>0</v>
      </c>
      <c r="D19" s="320" t="s">
        <v>0</v>
      </c>
      <c r="E19" s="318" t="s">
        <v>0</v>
      </c>
      <c r="F19" s="319" t="s">
        <v>0</v>
      </c>
      <c r="G19" s="319" t="s">
        <v>0</v>
      </c>
      <c r="H19" s="320" t="s">
        <v>0</v>
      </c>
      <c r="I19" s="340" t="s">
        <v>0</v>
      </c>
      <c r="J19" s="318" t="s">
        <v>0</v>
      </c>
      <c r="K19" s="341" t="s">
        <v>35</v>
      </c>
      <c r="L19" s="341" t="s">
        <v>0</v>
      </c>
      <c r="M19" s="342" t="s">
        <v>0</v>
      </c>
      <c r="N19" s="343" t="s">
        <v>36</v>
      </c>
      <c r="O19" s="391">
        <v>1000</v>
      </c>
      <c r="P19" s="345">
        <v>6000</v>
      </c>
      <c r="Q19" s="345">
        <v>5428</v>
      </c>
      <c r="R19" s="345">
        <f>P19-Q19</f>
        <v>572</v>
      </c>
      <c r="S19" s="371"/>
      <c r="T19" s="39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7.25" customHeight="1" thickBot="1">
      <c r="A20" s="348" t="s">
        <v>0</v>
      </c>
      <c r="B20" s="349" t="s">
        <v>0</v>
      </c>
      <c r="C20" s="349" t="s">
        <v>0</v>
      </c>
      <c r="D20" s="350" t="s">
        <v>0</v>
      </c>
      <c r="E20" s="348" t="s">
        <v>0</v>
      </c>
      <c r="F20" s="349" t="s">
        <v>0</v>
      </c>
      <c r="G20" s="349" t="s">
        <v>0</v>
      </c>
      <c r="H20" s="350" t="s">
        <v>0</v>
      </c>
      <c r="I20" s="351" t="s">
        <v>0</v>
      </c>
      <c r="J20" s="348" t="s">
        <v>0</v>
      </c>
      <c r="K20" s="352" t="s">
        <v>38</v>
      </c>
      <c r="L20" s="352" t="s">
        <v>0</v>
      </c>
      <c r="M20" s="353" t="s">
        <v>0</v>
      </c>
      <c r="N20" s="354" t="s">
        <v>39</v>
      </c>
      <c r="O20" s="393">
        <v>7000</v>
      </c>
      <c r="P20" s="380">
        <v>8000</v>
      </c>
      <c r="Q20" s="380">
        <v>7999.22</v>
      </c>
      <c r="R20" s="345">
        <f>P20-Q20</f>
        <v>0.7799999999997453</v>
      </c>
      <c r="S20" s="394"/>
      <c r="T20" s="392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206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8"/>
      <c r="T21" s="392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58" t="s">
        <v>0</v>
      </c>
      <c r="B22" s="359" t="s">
        <v>0</v>
      </c>
      <c r="C22" s="359" t="s">
        <v>0</v>
      </c>
      <c r="D22" s="360" t="s">
        <v>0</v>
      </c>
      <c r="E22" s="358" t="s">
        <v>0</v>
      </c>
      <c r="F22" s="359" t="s">
        <v>0</v>
      </c>
      <c r="G22" s="359" t="s">
        <v>0</v>
      </c>
      <c r="H22" s="361" t="s">
        <v>48</v>
      </c>
      <c r="I22" s="362" t="s">
        <v>0</v>
      </c>
      <c r="J22" s="363" t="s">
        <v>0</v>
      </c>
      <c r="K22" s="364" t="s">
        <v>0</v>
      </c>
      <c r="L22" s="364" t="s">
        <v>0</v>
      </c>
      <c r="M22" s="365" t="s">
        <v>0</v>
      </c>
      <c r="N22" s="366" t="s">
        <v>56</v>
      </c>
      <c r="O22" s="368">
        <f>O23</f>
        <v>8000</v>
      </c>
      <c r="P22" s="368">
        <f>P23</f>
        <v>7000</v>
      </c>
      <c r="Q22" s="368">
        <f>Q23</f>
        <v>0</v>
      </c>
      <c r="R22" s="368">
        <f>R23</f>
        <v>7000</v>
      </c>
      <c r="S22" s="368">
        <f>S23</f>
        <v>0</v>
      </c>
      <c r="T22" s="1209">
        <v>7000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29" t="s">
        <v>0</v>
      </c>
      <c r="B23" s="330" t="s">
        <v>0</v>
      </c>
      <c r="C23" s="330" t="s">
        <v>0</v>
      </c>
      <c r="D23" s="332" t="s">
        <v>0</v>
      </c>
      <c r="E23" s="329" t="s">
        <v>0</v>
      </c>
      <c r="F23" s="330" t="s">
        <v>0</v>
      </c>
      <c r="G23" s="330" t="s">
        <v>0</v>
      </c>
      <c r="H23" s="332" t="s">
        <v>0</v>
      </c>
      <c r="I23" s="333" t="s">
        <v>0</v>
      </c>
      <c r="J23" s="334" t="s">
        <v>29</v>
      </c>
      <c r="K23" s="335" t="s">
        <v>0</v>
      </c>
      <c r="L23" s="335" t="s">
        <v>0</v>
      </c>
      <c r="M23" s="336" t="s">
        <v>0</v>
      </c>
      <c r="N23" s="337" t="s">
        <v>30</v>
      </c>
      <c r="O23" s="369">
        <f>O24+O25+O26</f>
        <v>8000</v>
      </c>
      <c r="P23" s="369">
        <f>P24+P25+P26</f>
        <v>7000</v>
      </c>
      <c r="Q23" s="369">
        <f>Q24+Q25+Q26</f>
        <v>0</v>
      </c>
      <c r="R23" s="369">
        <f>R24+R25+R26</f>
        <v>7000</v>
      </c>
      <c r="S23" s="370">
        <f>S24+S25+S26</f>
        <v>0</v>
      </c>
      <c r="T23" s="121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42" customHeight="1">
      <c r="A24" s="318" t="s">
        <v>0</v>
      </c>
      <c r="B24" s="319" t="s">
        <v>0</v>
      </c>
      <c r="C24" s="319" t="s">
        <v>0</v>
      </c>
      <c r="D24" s="320" t="s">
        <v>0</v>
      </c>
      <c r="E24" s="318" t="s">
        <v>0</v>
      </c>
      <c r="F24" s="319" t="s">
        <v>0</v>
      </c>
      <c r="G24" s="319" t="s">
        <v>0</v>
      </c>
      <c r="H24" s="320" t="s">
        <v>0</v>
      </c>
      <c r="I24" s="340" t="s">
        <v>0</v>
      </c>
      <c r="J24" s="318" t="s">
        <v>0</v>
      </c>
      <c r="K24" s="341" t="s">
        <v>22</v>
      </c>
      <c r="L24" s="341" t="s">
        <v>0</v>
      </c>
      <c r="M24" s="342" t="s">
        <v>0</v>
      </c>
      <c r="N24" s="343" t="s">
        <v>31</v>
      </c>
      <c r="O24" s="391">
        <v>8000</v>
      </c>
      <c r="P24" s="345">
        <v>7000</v>
      </c>
      <c r="Q24" s="345"/>
      <c r="R24" s="345">
        <f>P24-Q24</f>
        <v>7000</v>
      </c>
      <c r="S24" s="371"/>
      <c r="T24" s="39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18" t="s">
        <v>0</v>
      </c>
      <c r="B25" s="319" t="s">
        <v>0</v>
      </c>
      <c r="C25" s="319" t="s">
        <v>0</v>
      </c>
      <c r="D25" s="320" t="s">
        <v>0</v>
      </c>
      <c r="E25" s="318" t="s">
        <v>0</v>
      </c>
      <c r="F25" s="319" t="s">
        <v>0</v>
      </c>
      <c r="G25" s="319" t="s">
        <v>0</v>
      </c>
      <c r="H25" s="320" t="s">
        <v>0</v>
      </c>
      <c r="I25" s="340" t="s">
        <v>0</v>
      </c>
      <c r="J25" s="318" t="s">
        <v>0</v>
      </c>
      <c r="K25" s="341" t="s">
        <v>35</v>
      </c>
      <c r="L25" s="341" t="s">
        <v>0</v>
      </c>
      <c r="M25" s="342" t="s">
        <v>0</v>
      </c>
      <c r="N25" s="343" t="s">
        <v>36</v>
      </c>
      <c r="O25" s="391"/>
      <c r="P25" s="345"/>
      <c r="Q25" s="345"/>
      <c r="R25" s="345">
        <f>P25-Q25</f>
        <v>0</v>
      </c>
      <c r="S25" s="371"/>
      <c r="T25" s="39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50.25" customHeight="1" thickBot="1">
      <c r="A26" s="373" t="s">
        <v>0</v>
      </c>
      <c r="B26" s="374" t="s">
        <v>0</v>
      </c>
      <c r="C26" s="374" t="s">
        <v>0</v>
      </c>
      <c r="D26" s="375" t="s">
        <v>0</v>
      </c>
      <c r="E26" s="373" t="s">
        <v>0</v>
      </c>
      <c r="F26" s="374" t="s">
        <v>0</v>
      </c>
      <c r="G26" s="374" t="s">
        <v>0</v>
      </c>
      <c r="H26" s="375" t="s">
        <v>0</v>
      </c>
      <c r="I26" s="376" t="s">
        <v>0</v>
      </c>
      <c r="J26" s="373" t="s">
        <v>0</v>
      </c>
      <c r="K26" s="377" t="s">
        <v>38</v>
      </c>
      <c r="L26" s="377" t="s">
        <v>0</v>
      </c>
      <c r="M26" s="378" t="s">
        <v>0</v>
      </c>
      <c r="N26" s="379" t="s">
        <v>39</v>
      </c>
      <c r="O26" s="393"/>
      <c r="P26" s="380"/>
      <c r="Q26" s="380"/>
      <c r="R26" s="345">
        <f>P26-Q26</f>
        <v>0</v>
      </c>
      <c r="S26" s="381"/>
      <c r="T26" s="39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192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214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3.2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1:20" ht="8.25" customHeight="1" hidden="1">
      <c r="A32" s="287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198"/>
      <c r="T32" s="198"/>
    </row>
    <row r="33" spans="1:20" ht="18" customHeight="1" hidden="1">
      <c r="A33" s="289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3"/>
      <c r="T33" s="293"/>
    </row>
    <row r="34" spans="1:20" ht="27" customHeight="1" thickBot="1">
      <c r="A34" s="298" t="s">
        <v>110</v>
      </c>
      <c r="B34" s="298" t="s">
        <v>121</v>
      </c>
      <c r="C34" s="298"/>
      <c r="D34" s="298"/>
      <c r="E34" s="298"/>
      <c r="F34" s="298"/>
      <c r="G34" s="298"/>
      <c r="H34" s="298"/>
      <c r="I34" s="298"/>
      <c r="J34" s="298"/>
      <c r="K34" s="299"/>
      <c r="L34" s="299"/>
      <c r="M34" s="299"/>
      <c r="N34" s="299"/>
      <c r="O34" s="299"/>
      <c r="P34" s="299"/>
      <c r="Q34" s="293"/>
      <c r="R34" s="293"/>
      <c r="S34" s="293"/>
      <c r="T34" s="293"/>
    </row>
    <row r="35" spans="1:16" ht="12.75" customHeight="1">
      <c r="A35" s="1168" t="s">
        <v>123</v>
      </c>
      <c r="B35" s="1171" t="s">
        <v>124</v>
      </c>
      <c r="C35" s="1172"/>
      <c r="D35" s="1172"/>
      <c r="E35" s="1172"/>
      <c r="F35" s="1172"/>
      <c r="G35" s="1172"/>
      <c r="H35" s="1172"/>
      <c r="I35" s="1172"/>
      <c r="J35" s="1172"/>
      <c r="K35" s="1172"/>
      <c r="L35" s="1172"/>
      <c r="M35" s="1172"/>
      <c r="N35" s="1172"/>
      <c r="O35" s="1172"/>
      <c r="P35" s="1173"/>
    </row>
    <row r="36" spans="1:16" ht="57.75" customHeight="1">
      <c r="A36" s="1169"/>
      <c r="B36" s="1174"/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6"/>
    </row>
    <row r="37" spans="1:18" ht="15" customHeight="1" thickBot="1">
      <c r="A37" s="1170"/>
      <c r="B37" s="1177"/>
      <c r="C37" s="1178"/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9"/>
      <c r="Q37" s="1105"/>
      <c r="R37" s="1105"/>
    </row>
    <row r="38" spans="2:9" ht="21" customHeight="1">
      <c r="B38" s="144"/>
      <c r="C38" s="144"/>
      <c r="D38" s="144"/>
      <c r="E38" s="144"/>
      <c r="F38" s="144"/>
      <c r="G38" s="144"/>
      <c r="H38" s="144"/>
      <c r="I38" s="142"/>
    </row>
    <row r="39" spans="2:9" ht="10.5" customHeight="1">
      <c r="B39" s="144"/>
      <c r="C39" s="144"/>
      <c r="D39" s="144"/>
      <c r="E39" s="144"/>
      <c r="F39" s="144"/>
      <c r="G39" s="144"/>
      <c r="H39" s="144"/>
      <c r="I39" s="142"/>
    </row>
    <row r="40" spans="2:8" ht="21" customHeight="1">
      <c r="B40" s="144"/>
      <c r="C40" s="144"/>
      <c r="D40" s="144"/>
      <c r="E40" s="144"/>
      <c r="F40" s="144"/>
      <c r="G40" s="144"/>
      <c r="H40" s="144"/>
    </row>
    <row r="41" spans="2:8" ht="18" customHeight="1">
      <c r="B41" s="144"/>
      <c r="C41" s="144"/>
      <c r="D41" s="144"/>
      <c r="E41" s="144"/>
      <c r="F41" s="144"/>
      <c r="G41" s="144"/>
      <c r="H41" s="144"/>
    </row>
    <row r="42" spans="2:8" ht="10.5" customHeight="1">
      <c r="B42" s="144"/>
      <c r="C42" s="144"/>
      <c r="D42" s="144"/>
      <c r="E42" s="144"/>
      <c r="F42" s="144"/>
      <c r="G42" s="144"/>
      <c r="H42" s="144"/>
    </row>
    <row r="43" spans="2:9" ht="29.25" customHeight="1">
      <c r="B43" s="150"/>
      <c r="C43" s="150"/>
      <c r="D43" s="150"/>
      <c r="E43" s="151"/>
      <c r="F43" s="150"/>
      <c r="G43" s="150"/>
      <c r="H43" s="152"/>
      <c r="I43" s="153"/>
    </row>
    <row r="44" spans="2:20" ht="19.5" customHeight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3"/>
    </row>
    <row r="45" spans="2:20" ht="17.25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3"/>
      <c r="Q45" s="143"/>
      <c r="R45" s="143"/>
      <c r="S45" s="143"/>
      <c r="T45" s="143"/>
    </row>
    <row r="46" spans="2:20" ht="10.5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</row>
  </sheetData>
  <sheetProtection/>
  <mergeCells count="23">
    <mergeCell ref="A35:A37"/>
    <mergeCell ref="B35:P37"/>
    <mergeCell ref="Q37:R37"/>
    <mergeCell ref="J11:M11"/>
    <mergeCell ref="S28:T28"/>
    <mergeCell ref="E10:H10"/>
    <mergeCell ref="S30:T30"/>
    <mergeCell ref="J10:M10"/>
    <mergeCell ref="S10:S12"/>
    <mergeCell ref="S29:T29"/>
    <mergeCell ref="T22:T23"/>
    <mergeCell ref="D8:Q8"/>
    <mergeCell ref="A14:T14"/>
    <mergeCell ref="A10:D10"/>
    <mergeCell ref="T15:T16"/>
    <mergeCell ref="E11:H11"/>
    <mergeCell ref="P10:R11"/>
    <mergeCell ref="A4:T4"/>
    <mergeCell ref="A21:S21"/>
    <mergeCell ref="O10:O12"/>
    <mergeCell ref="T10:T12"/>
    <mergeCell ref="A11:D11"/>
    <mergeCell ref="A6:T7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P43"/>
  <sheetViews>
    <sheetView zoomScalePageLayoutView="0" workbookViewId="0" topLeftCell="A1">
      <selection activeCell="A10" sqref="A10:D10"/>
    </sheetView>
  </sheetViews>
  <sheetFormatPr defaultColWidth="5.7109375" defaultRowHeight="10.5" customHeight="1"/>
  <cols>
    <col min="1" max="1" width="6.7109375" style="9" customWidth="1"/>
    <col min="2" max="2" width="4.421875" style="9" customWidth="1"/>
    <col min="3" max="3" width="5.00390625" style="9" customWidth="1"/>
    <col min="4" max="4" width="4.14062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4.14062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8515625" style="9" customWidth="1"/>
    <col min="19" max="19" width="15.57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8.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146" t="s">
        <v>89</v>
      </c>
      <c r="E8" s="1146" t="s">
        <v>0</v>
      </c>
      <c r="F8" s="1146" t="s">
        <v>0</v>
      </c>
      <c r="G8" s="1146" t="s">
        <v>0</v>
      </c>
      <c r="H8" s="1146" t="s">
        <v>0</v>
      </c>
      <c r="I8" s="1146" t="s">
        <v>0</v>
      </c>
      <c r="J8" s="1146" t="s">
        <v>0</v>
      </c>
      <c r="K8" s="1146" t="s">
        <v>0</v>
      </c>
      <c r="L8" s="1146" t="s">
        <v>0</v>
      </c>
      <c r="M8" s="1146" t="s">
        <v>0</v>
      </c>
      <c r="N8" s="1146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303">
        <v>38</v>
      </c>
      <c r="B13" s="304">
        <v>10</v>
      </c>
      <c r="C13" s="304" t="s">
        <v>32</v>
      </c>
      <c r="D13" s="308" t="s">
        <v>13</v>
      </c>
      <c r="E13" s="388" t="s">
        <v>17</v>
      </c>
      <c r="F13" s="311" t="s">
        <v>27</v>
      </c>
      <c r="G13" s="311" t="s">
        <v>26</v>
      </c>
      <c r="H13" s="308" t="s">
        <v>0</v>
      </c>
      <c r="I13" s="309" t="s">
        <v>0</v>
      </c>
      <c r="J13" s="310" t="s">
        <v>0</v>
      </c>
      <c r="K13" s="311" t="s">
        <v>0</v>
      </c>
      <c r="L13" s="311" t="s">
        <v>0</v>
      </c>
      <c r="M13" s="312" t="s">
        <v>0</v>
      </c>
      <c r="N13" s="313" t="s">
        <v>68</v>
      </c>
      <c r="O13" s="315">
        <f aca="true" t="shared" si="0" ref="O13:T13">O15+O22</f>
        <v>33000</v>
      </c>
      <c r="P13" s="315">
        <f t="shared" si="0"/>
        <v>40000</v>
      </c>
      <c r="Q13" s="315">
        <f t="shared" si="0"/>
        <v>30483.760000000002</v>
      </c>
      <c r="R13" s="315">
        <f t="shared" si="0"/>
        <v>9516.24</v>
      </c>
      <c r="S13" s="389">
        <f t="shared" si="0"/>
        <v>0</v>
      </c>
      <c r="T13" s="317">
        <f t="shared" si="0"/>
        <v>12000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16"/>
      <c r="B14" s="1217"/>
      <c r="C14" s="1217"/>
      <c r="D14" s="1217"/>
      <c r="E14" s="1217"/>
      <c r="F14" s="1217"/>
      <c r="G14" s="1217"/>
      <c r="H14" s="1217"/>
      <c r="I14" s="1217"/>
      <c r="J14" s="1217"/>
      <c r="K14" s="1217"/>
      <c r="L14" s="1217"/>
      <c r="M14" s="1217"/>
      <c r="N14" s="1217"/>
      <c r="O14" s="1217"/>
      <c r="P14" s="1217"/>
      <c r="Q14" s="1217"/>
      <c r="R14" s="1217"/>
      <c r="S14" s="1217"/>
      <c r="T14" s="121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6" customHeight="1">
      <c r="A15" s="318" t="s">
        <v>0</v>
      </c>
      <c r="B15" s="319" t="s">
        <v>0</v>
      </c>
      <c r="C15" s="319" t="s">
        <v>0</v>
      </c>
      <c r="D15" s="320" t="s">
        <v>0</v>
      </c>
      <c r="E15" s="318" t="s">
        <v>0</v>
      </c>
      <c r="F15" s="319" t="s">
        <v>0</v>
      </c>
      <c r="G15" s="319" t="s">
        <v>0</v>
      </c>
      <c r="H15" s="321" t="s">
        <v>54</v>
      </c>
      <c r="I15" s="322" t="s">
        <v>0</v>
      </c>
      <c r="J15" s="323" t="s">
        <v>0</v>
      </c>
      <c r="K15" s="324" t="s">
        <v>0</v>
      </c>
      <c r="L15" s="324" t="s">
        <v>0</v>
      </c>
      <c r="M15" s="325" t="s">
        <v>0</v>
      </c>
      <c r="N15" s="326" t="s">
        <v>55</v>
      </c>
      <c r="O15" s="327">
        <f>O16</f>
        <v>23000</v>
      </c>
      <c r="P15" s="327">
        <f>P16</f>
        <v>26000</v>
      </c>
      <c r="Q15" s="327">
        <f>Q16</f>
        <v>19304.48</v>
      </c>
      <c r="R15" s="327">
        <f>R16</f>
        <v>6695.52</v>
      </c>
      <c r="S15" s="327">
        <f>S16</f>
        <v>0</v>
      </c>
      <c r="T15" s="1209">
        <v>7000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329" t="s">
        <v>0</v>
      </c>
      <c r="B16" s="330" t="s">
        <v>0</v>
      </c>
      <c r="C16" s="330" t="s">
        <v>0</v>
      </c>
      <c r="D16" s="331" t="s">
        <v>0</v>
      </c>
      <c r="E16" s="329" t="s">
        <v>0</v>
      </c>
      <c r="F16" s="330" t="s">
        <v>0</v>
      </c>
      <c r="G16" s="330" t="s">
        <v>0</v>
      </c>
      <c r="H16" s="332" t="s">
        <v>0</v>
      </c>
      <c r="I16" s="333" t="s">
        <v>0</v>
      </c>
      <c r="J16" s="334" t="s">
        <v>29</v>
      </c>
      <c r="K16" s="335" t="s">
        <v>0</v>
      </c>
      <c r="L16" s="335" t="s">
        <v>0</v>
      </c>
      <c r="M16" s="336" t="s">
        <v>0</v>
      </c>
      <c r="N16" s="337" t="s">
        <v>30</v>
      </c>
      <c r="O16" s="369">
        <f>O17+O19+O20</f>
        <v>23000</v>
      </c>
      <c r="P16" s="369">
        <f>P17+P19+P20</f>
        <v>26000</v>
      </c>
      <c r="Q16" s="369">
        <f>Q17+Q19+Q20</f>
        <v>19304.48</v>
      </c>
      <c r="R16" s="369">
        <f>R17+R19+R20</f>
        <v>6695.52</v>
      </c>
      <c r="S16" s="390">
        <f>S17+S18+S19+S20</f>
        <v>0</v>
      </c>
      <c r="T16" s="1210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6" customHeight="1">
      <c r="A17" s="318" t="s">
        <v>0</v>
      </c>
      <c r="B17" s="319" t="s">
        <v>0</v>
      </c>
      <c r="C17" s="319" t="s">
        <v>0</v>
      </c>
      <c r="D17" s="320" t="s">
        <v>0</v>
      </c>
      <c r="E17" s="318" t="s">
        <v>0</v>
      </c>
      <c r="F17" s="319" t="s">
        <v>0</v>
      </c>
      <c r="G17" s="319" t="s">
        <v>0</v>
      </c>
      <c r="H17" s="320" t="s">
        <v>0</v>
      </c>
      <c r="I17" s="340" t="s">
        <v>0</v>
      </c>
      <c r="J17" s="318" t="s">
        <v>0</v>
      </c>
      <c r="K17" s="341" t="s">
        <v>22</v>
      </c>
      <c r="L17" s="341" t="s">
        <v>0</v>
      </c>
      <c r="M17" s="342" t="s">
        <v>0</v>
      </c>
      <c r="N17" s="343" t="s">
        <v>31</v>
      </c>
      <c r="O17" s="391">
        <v>5000</v>
      </c>
      <c r="P17" s="345">
        <v>8000</v>
      </c>
      <c r="Q17" s="345">
        <v>6200</v>
      </c>
      <c r="R17" s="345">
        <f>P17-Q17</f>
        <v>1800</v>
      </c>
      <c r="S17" s="371"/>
      <c r="T17" s="392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6" customHeight="1">
      <c r="A18" s="318"/>
      <c r="B18" s="319"/>
      <c r="C18" s="319"/>
      <c r="D18" s="320"/>
      <c r="E18" s="318"/>
      <c r="F18" s="319"/>
      <c r="G18" s="319"/>
      <c r="H18" s="320"/>
      <c r="I18" s="340"/>
      <c r="J18" s="318"/>
      <c r="K18" s="385" t="s">
        <v>25</v>
      </c>
      <c r="L18" s="341"/>
      <c r="M18" s="342"/>
      <c r="N18" s="343" t="s">
        <v>34</v>
      </c>
      <c r="O18" s="391"/>
      <c r="P18" s="345"/>
      <c r="Q18" s="345"/>
      <c r="R18" s="345">
        <f>P18-Q18</f>
        <v>0</v>
      </c>
      <c r="S18" s="371"/>
      <c r="T18" s="392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35.25" customHeight="1">
      <c r="A19" s="318" t="s">
        <v>0</v>
      </c>
      <c r="B19" s="319" t="s">
        <v>0</v>
      </c>
      <c r="C19" s="319" t="s">
        <v>0</v>
      </c>
      <c r="D19" s="320" t="s">
        <v>0</v>
      </c>
      <c r="E19" s="318" t="s">
        <v>0</v>
      </c>
      <c r="F19" s="319" t="s">
        <v>0</v>
      </c>
      <c r="G19" s="319" t="s">
        <v>0</v>
      </c>
      <c r="H19" s="320" t="s">
        <v>0</v>
      </c>
      <c r="I19" s="340" t="s">
        <v>0</v>
      </c>
      <c r="J19" s="318" t="s">
        <v>0</v>
      </c>
      <c r="K19" s="341" t="s">
        <v>35</v>
      </c>
      <c r="L19" s="341" t="s">
        <v>0</v>
      </c>
      <c r="M19" s="342" t="s">
        <v>0</v>
      </c>
      <c r="N19" s="343" t="s">
        <v>36</v>
      </c>
      <c r="O19" s="391">
        <v>8000</v>
      </c>
      <c r="P19" s="345">
        <v>15000</v>
      </c>
      <c r="Q19" s="345">
        <v>11150</v>
      </c>
      <c r="R19" s="345">
        <f>P19-Q19</f>
        <v>3850</v>
      </c>
      <c r="S19" s="371"/>
      <c r="T19" s="39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7.25" customHeight="1" thickBot="1">
      <c r="A20" s="348" t="s">
        <v>0</v>
      </c>
      <c r="B20" s="349" t="s">
        <v>0</v>
      </c>
      <c r="C20" s="349" t="s">
        <v>0</v>
      </c>
      <c r="D20" s="350" t="s">
        <v>0</v>
      </c>
      <c r="E20" s="348" t="s">
        <v>0</v>
      </c>
      <c r="F20" s="349" t="s">
        <v>0</v>
      </c>
      <c r="G20" s="349" t="s">
        <v>0</v>
      </c>
      <c r="H20" s="350" t="s">
        <v>0</v>
      </c>
      <c r="I20" s="351" t="s">
        <v>0</v>
      </c>
      <c r="J20" s="348" t="s">
        <v>0</v>
      </c>
      <c r="K20" s="352" t="s">
        <v>38</v>
      </c>
      <c r="L20" s="352" t="s">
        <v>0</v>
      </c>
      <c r="M20" s="353" t="s">
        <v>0</v>
      </c>
      <c r="N20" s="354" t="s">
        <v>39</v>
      </c>
      <c r="O20" s="393">
        <v>10000</v>
      </c>
      <c r="P20" s="380">
        <v>3000</v>
      </c>
      <c r="Q20" s="380">
        <v>1954.48</v>
      </c>
      <c r="R20" s="345">
        <f>P20-Q20</f>
        <v>1045.52</v>
      </c>
      <c r="S20" s="394"/>
      <c r="T20" s="392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206"/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8"/>
      <c r="T21" s="392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58" t="s">
        <v>0</v>
      </c>
      <c r="B22" s="359" t="s">
        <v>0</v>
      </c>
      <c r="C22" s="359" t="s">
        <v>0</v>
      </c>
      <c r="D22" s="360" t="s">
        <v>0</v>
      </c>
      <c r="E22" s="358" t="s">
        <v>0</v>
      </c>
      <c r="F22" s="359" t="s">
        <v>0</v>
      </c>
      <c r="G22" s="359" t="s">
        <v>0</v>
      </c>
      <c r="H22" s="361" t="s">
        <v>48</v>
      </c>
      <c r="I22" s="362" t="s">
        <v>0</v>
      </c>
      <c r="J22" s="363" t="s">
        <v>0</v>
      </c>
      <c r="K22" s="364" t="s">
        <v>0</v>
      </c>
      <c r="L22" s="364" t="s">
        <v>0</v>
      </c>
      <c r="M22" s="365" t="s">
        <v>0</v>
      </c>
      <c r="N22" s="366" t="s">
        <v>56</v>
      </c>
      <c r="O22" s="368">
        <f>O23</f>
        <v>10000</v>
      </c>
      <c r="P22" s="368">
        <f>P23</f>
        <v>14000</v>
      </c>
      <c r="Q22" s="368">
        <f>Q23</f>
        <v>11179.28</v>
      </c>
      <c r="R22" s="368">
        <f>R23</f>
        <v>2820.72</v>
      </c>
      <c r="S22" s="368">
        <f>S23</f>
        <v>0</v>
      </c>
      <c r="T22" s="1209">
        <v>5000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29" t="s">
        <v>0</v>
      </c>
      <c r="B23" s="330" t="s">
        <v>0</v>
      </c>
      <c r="C23" s="330" t="s">
        <v>0</v>
      </c>
      <c r="D23" s="332" t="s">
        <v>0</v>
      </c>
      <c r="E23" s="329" t="s">
        <v>0</v>
      </c>
      <c r="F23" s="330" t="s">
        <v>0</v>
      </c>
      <c r="G23" s="330" t="s">
        <v>0</v>
      </c>
      <c r="H23" s="332" t="s">
        <v>0</v>
      </c>
      <c r="I23" s="333" t="s">
        <v>0</v>
      </c>
      <c r="J23" s="334" t="s">
        <v>29</v>
      </c>
      <c r="K23" s="335" t="s">
        <v>0</v>
      </c>
      <c r="L23" s="335" t="s">
        <v>0</v>
      </c>
      <c r="M23" s="336" t="s">
        <v>0</v>
      </c>
      <c r="N23" s="337" t="s">
        <v>30</v>
      </c>
      <c r="O23" s="369">
        <f>O24+O25+O26</f>
        <v>10000</v>
      </c>
      <c r="P23" s="369">
        <f>P24+P25+P26</f>
        <v>14000</v>
      </c>
      <c r="Q23" s="369">
        <f>Q24+Q25+Q26</f>
        <v>11179.28</v>
      </c>
      <c r="R23" s="369">
        <f>R24+R25+R26</f>
        <v>2820.72</v>
      </c>
      <c r="S23" s="370">
        <f>S24+S25+S26</f>
        <v>0</v>
      </c>
      <c r="T23" s="121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18" t="s">
        <v>0</v>
      </c>
      <c r="B24" s="319" t="s">
        <v>0</v>
      </c>
      <c r="C24" s="319" t="s">
        <v>0</v>
      </c>
      <c r="D24" s="320" t="s">
        <v>0</v>
      </c>
      <c r="E24" s="318" t="s">
        <v>0</v>
      </c>
      <c r="F24" s="319" t="s">
        <v>0</v>
      </c>
      <c r="G24" s="319" t="s">
        <v>0</v>
      </c>
      <c r="H24" s="320" t="s">
        <v>0</v>
      </c>
      <c r="I24" s="340" t="s">
        <v>0</v>
      </c>
      <c r="J24" s="318" t="s">
        <v>0</v>
      </c>
      <c r="K24" s="341" t="s">
        <v>22</v>
      </c>
      <c r="L24" s="341" t="s">
        <v>0</v>
      </c>
      <c r="M24" s="342" t="s">
        <v>0</v>
      </c>
      <c r="N24" s="343" t="s">
        <v>31</v>
      </c>
      <c r="O24" s="391">
        <v>3000</v>
      </c>
      <c r="P24" s="345">
        <v>3000</v>
      </c>
      <c r="Q24" s="345">
        <v>2994.28</v>
      </c>
      <c r="R24" s="345">
        <f>P24-Q24</f>
        <v>5.7199999999998</v>
      </c>
      <c r="S24" s="371"/>
      <c r="T24" s="39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18" t="s">
        <v>0</v>
      </c>
      <c r="B25" s="319" t="s">
        <v>0</v>
      </c>
      <c r="C25" s="319" t="s">
        <v>0</v>
      </c>
      <c r="D25" s="320" t="s">
        <v>0</v>
      </c>
      <c r="E25" s="318" t="s">
        <v>0</v>
      </c>
      <c r="F25" s="319" t="s">
        <v>0</v>
      </c>
      <c r="G25" s="319" t="s">
        <v>0</v>
      </c>
      <c r="H25" s="320" t="s">
        <v>0</v>
      </c>
      <c r="I25" s="340" t="s">
        <v>0</v>
      </c>
      <c r="J25" s="318" t="s">
        <v>0</v>
      </c>
      <c r="K25" s="341" t="s">
        <v>35</v>
      </c>
      <c r="L25" s="341" t="s">
        <v>0</v>
      </c>
      <c r="M25" s="342" t="s">
        <v>0</v>
      </c>
      <c r="N25" s="343" t="s">
        <v>36</v>
      </c>
      <c r="O25" s="391">
        <v>2000</v>
      </c>
      <c r="P25" s="345">
        <v>7000</v>
      </c>
      <c r="Q25" s="345">
        <v>4468</v>
      </c>
      <c r="R25" s="345">
        <f>P25-Q25</f>
        <v>2532</v>
      </c>
      <c r="S25" s="371"/>
      <c r="T25" s="39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373" t="s">
        <v>0</v>
      </c>
      <c r="B26" s="374" t="s">
        <v>0</v>
      </c>
      <c r="C26" s="374" t="s">
        <v>0</v>
      </c>
      <c r="D26" s="375" t="s">
        <v>0</v>
      </c>
      <c r="E26" s="373" t="s">
        <v>0</v>
      </c>
      <c r="F26" s="374" t="s">
        <v>0</v>
      </c>
      <c r="G26" s="374" t="s">
        <v>0</v>
      </c>
      <c r="H26" s="375" t="s">
        <v>0</v>
      </c>
      <c r="I26" s="376" t="s">
        <v>0</v>
      </c>
      <c r="J26" s="373" t="s">
        <v>0</v>
      </c>
      <c r="K26" s="377" t="s">
        <v>38</v>
      </c>
      <c r="L26" s="377" t="s">
        <v>0</v>
      </c>
      <c r="M26" s="378" t="s">
        <v>0</v>
      </c>
      <c r="N26" s="379" t="s">
        <v>39</v>
      </c>
      <c r="O26" s="393">
        <v>5000</v>
      </c>
      <c r="P26" s="380">
        <v>4000</v>
      </c>
      <c r="Q26" s="380">
        <v>3717</v>
      </c>
      <c r="R26" s="345">
        <f>P26-Q26</f>
        <v>283</v>
      </c>
      <c r="S26" s="381"/>
      <c r="T26" s="39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192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215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216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195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2:20" ht="3.75" customHeight="1"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16" ht="18" customHeight="1">
      <c r="A33" s="298" t="s">
        <v>110</v>
      </c>
      <c r="B33" s="298" t="s">
        <v>121</v>
      </c>
      <c r="C33" s="298"/>
      <c r="D33" s="298"/>
      <c r="E33" s="298"/>
      <c r="F33" s="298"/>
      <c r="G33" s="298"/>
      <c r="H33" s="298"/>
      <c r="I33" s="298"/>
      <c r="J33" s="298"/>
      <c r="K33" s="299"/>
      <c r="L33" s="299"/>
      <c r="M33" s="299"/>
      <c r="N33" s="299"/>
      <c r="O33" s="299"/>
      <c r="P33" s="299"/>
    </row>
    <row r="34" spans="2:9" ht="20.25" customHeight="1" thickBot="1">
      <c r="B34" s="144"/>
      <c r="C34" s="144"/>
      <c r="D34" s="144"/>
      <c r="E34" s="144"/>
      <c r="F34" s="144"/>
      <c r="G34" s="144"/>
      <c r="H34" s="144"/>
      <c r="I34" s="142"/>
    </row>
    <row r="35" spans="1:16" ht="12.75" customHeight="1">
      <c r="A35" s="1168" t="s">
        <v>123</v>
      </c>
      <c r="B35" s="1171" t="s">
        <v>124</v>
      </c>
      <c r="C35" s="1172"/>
      <c r="D35" s="1172"/>
      <c r="E35" s="1172"/>
      <c r="F35" s="1172"/>
      <c r="G35" s="1172"/>
      <c r="H35" s="1172"/>
      <c r="I35" s="1172"/>
      <c r="J35" s="1172"/>
      <c r="K35" s="1172"/>
      <c r="L35" s="1172"/>
      <c r="M35" s="1172"/>
      <c r="N35" s="1172"/>
      <c r="O35" s="1172"/>
      <c r="P35" s="1173"/>
    </row>
    <row r="36" spans="1:16" ht="57.75" customHeight="1">
      <c r="A36" s="1169"/>
      <c r="B36" s="1174"/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6"/>
    </row>
    <row r="37" spans="1:18" ht="15" customHeight="1" thickBot="1">
      <c r="A37" s="1170"/>
      <c r="B37" s="1177"/>
      <c r="C37" s="1178"/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9"/>
      <c r="Q37" s="1105"/>
      <c r="R37" s="1105"/>
    </row>
    <row r="38" spans="2:8" ht="18" customHeight="1">
      <c r="B38" s="144"/>
      <c r="C38" s="144"/>
      <c r="D38" s="144"/>
      <c r="E38" s="144"/>
      <c r="F38" s="144"/>
      <c r="G38" s="144"/>
      <c r="H38" s="144"/>
    </row>
    <row r="39" spans="2:8" ht="10.5" customHeight="1">
      <c r="B39" s="144"/>
      <c r="C39" s="144"/>
      <c r="D39" s="144"/>
      <c r="E39" s="144"/>
      <c r="F39" s="144"/>
      <c r="G39" s="144"/>
      <c r="H39" s="144"/>
    </row>
    <row r="40" spans="2:9" ht="29.25" customHeight="1">
      <c r="B40" s="150"/>
      <c r="C40" s="150"/>
      <c r="D40" s="150"/>
      <c r="E40" s="151"/>
      <c r="F40" s="150"/>
      <c r="G40" s="150"/>
      <c r="H40" s="152"/>
      <c r="I40" s="153"/>
    </row>
    <row r="41" spans="2:20" ht="19.5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3"/>
    </row>
    <row r="42" spans="2:20" ht="17.2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3"/>
      <c r="Q42" s="143"/>
      <c r="R42" s="143"/>
      <c r="S42" s="143"/>
      <c r="T42" s="143"/>
    </row>
    <row r="43" spans="2:20" ht="10.5" customHeight="1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</sheetData>
  <sheetProtection/>
  <mergeCells count="24">
    <mergeCell ref="A4:T4"/>
    <mergeCell ref="A11:D11"/>
    <mergeCell ref="D8:N8"/>
    <mergeCell ref="S30:T30"/>
    <mergeCell ref="S10:S12"/>
    <mergeCell ref="P10:R11"/>
    <mergeCell ref="E10:H10"/>
    <mergeCell ref="T15:T16"/>
    <mergeCell ref="A21:S21"/>
    <mergeCell ref="T22:T23"/>
    <mergeCell ref="S29:T29"/>
    <mergeCell ref="S28:T28"/>
    <mergeCell ref="A35:A37"/>
    <mergeCell ref="B35:P37"/>
    <mergeCell ref="Q37:R37"/>
    <mergeCell ref="A14:T14"/>
    <mergeCell ref="A6:T7"/>
    <mergeCell ref="J10:M10"/>
    <mergeCell ref="T10:T12"/>
    <mergeCell ref="A10:D10"/>
    <mergeCell ref="A8:C8"/>
    <mergeCell ref="O10:O12"/>
    <mergeCell ref="J11:M11"/>
    <mergeCell ref="E11:H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43"/>
  <sheetViews>
    <sheetView zoomScalePageLayoutView="0" workbookViewId="0" topLeftCell="A1">
      <selection activeCell="A13" sqref="A13"/>
    </sheetView>
  </sheetViews>
  <sheetFormatPr defaultColWidth="5.7109375" defaultRowHeight="10.5" customHeight="1"/>
  <cols>
    <col min="1" max="1" width="5.7109375" style="9" customWidth="1"/>
    <col min="2" max="2" width="4.421875" style="9" customWidth="1"/>
    <col min="3" max="3" width="5.57421875" style="9" customWidth="1"/>
    <col min="4" max="4" width="3.5742187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4.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0039062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1134" t="s">
        <v>15</v>
      </c>
      <c r="B4" s="1134"/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40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1120" t="s">
        <v>177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1136" t="s">
        <v>1</v>
      </c>
      <c r="B8" s="1136" t="s">
        <v>0</v>
      </c>
      <c r="C8" s="1136" t="s">
        <v>0</v>
      </c>
      <c r="D8" s="1215" t="s">
        <v>90</v>
      </c>
      <c r="E8" s="1215"/>
      <c r="F8" s="1215"/>
      <c r="G8" s="1215"/>
      <c r="H8" s="1215"/>
      <c r="I8" s="1215"/>
      <c r="J8" s="1215"/>
      <c r="K8" s="1215"/>
      <c r="L8" s="1215"/>
      <c r="M8" s="1215"/>
      <c r="N8" s="1215"/>
      <c r="O8" s="1215"/>
      <c r="P8" s="1215"/>
      <c r="Q8" s="1215"/>
      <c r="R8" s="121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1150" t="s">
        <v>2</v>
      </c>
      <c r="B10" s="1151" t="s">
        <v>0</v>
      </c>
      <c r="C10" s="1151" t="s">
        <v>0</v>
      </c>
      <c r="D10" s="1152" t="s">
        <v>0</v>
      </c>
      <c r="E10" s="1150" t="s">
        <v>3</v>
      </c>
      <c r="F10" s="1151" t="s">
        <v>0</v>
      </c>
      <c r="G10" s="1151" t="s">
        <v>0</v>
      </c>
      <c r="H10" s="1152" t="s">
        <v>0</v>
      </c>
      <c r="I10" s="49" t="s">
        <v>4</v>
      </c>
      <c r="J10" s="1153" t="s">
        <v>5</v>
      </c>
      <c r="K10" s="1154" t="s">
        <v>0</v>
      </c>
      <c r="L10" s="1154" t="s">
        <v>0</v>
      </c>
      <c r="M10" s="1155" t="s">
        <v>0</v>
      </c>
      <c r="N10" s="17" t="s">
        <v>0</v>
      </c>
      <c r="O10" s="1200" t="s">
        <v>173</v>
      </c>
      <c r="P10" s="1194" t="s">
        <v>187</v>
      </c>
      <c r="Q10" s="1195"/>
      <c r="R10" s="1196"/>
      <c r="S10" s="1203" t="s">
        <v>189</v>
      </c>
      <c r="T10" s="1189" t="s">
        <v>190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1156" t="s">
        <v>6</v>
      </c>
      <c r="B11" s="1157" t="s">
        <v>0</v>
      </c>
      <c r="C11" s="1157" t="s">
        <v>0</v>
      </c>
      <c r="D11" s="1158" t="s">
        <v>0</v>
      </c>
      <c r="E11" s="1156" t="s">
        <v>6</v>
      </c>
      <c r="F11" s="1157" t="s">
        <v>0</v>
      </c>
      <c r="G11" s="1157" t="s">
        <v>0</v>
      </c>
      <c r="H11" s="1158" t="s">
        <v>0</v>
      </c>
      <c r="I11" s="50" t="s">
        <v>7</v>
      </c>
      <c r="J11" s="1156" t="s">
        <v>6</v>
      </c>
      <c r="K11" s="1157" t="s">
        <v>0</v>
      </c>
      <c r="L11" s="1157" t="s">
        <v>0</v>
      </c>
      <c r="M11" s="1158" t="s">
        <v>0</v>
      </c>
      <c r="N11" s="18" t="s">
        <v>8</v>
      </c>
      <c r="O11" s="1201"/>
      <c r="P11" s="1197"/>
      <c r="Q11" s="1198"/>
      <c r="R11" s="1199"/>
      <c r="S11" s="1204"/>
      <c r="T11" s="119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1202"/>
      <c r="P12" s="85" t="s">
        <v>188</v>
      </c>
      <c r="Q12" s="85" t="s">
        <v>78</v>
      </c>
      <c r="R12" s="85" t="s">
        <v>191</v>
      </c>
      <c r="S12" s="1205"/>
      <c r="T12" s="119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47.25" customHeight="1" thickBot="1" thickTop="1">
      <c r="A13" s="66">
        <v>38</v>
      </c>
      <c r="B13" s="65">
        <v>10</v>
      </c>
      <c r="C13" s="29" t="s">
        <v>32</v>
      </c>
      <c r="D13" s="133" t="s">
        <v>91</v>
      </c>
      <c r="E13" s="184" t="s">
        <v>17</v>
      </c>
      <c r="F13" s="136" t="s">
        <v>27</v>
      </c>
      <c r="G13" s="136" t="s">
        <v>26</v>
      </c>
      <c r="H13" s="133" t="s">
        <v>0</v>
      </c>
      <c r="I13" s="134" t="s">
        <v>0</v>
      </c>
      <c r="J13" s="135" t="s">
        <v>0</v>
      </c>
      <c r="K13" s="136" t="s">
        <v>0</v>
      </c>
      <c r="L13" s="136" t="s">
        <v>0</v>
      </c>
      <c r="M13" s="137" t="s">
        <v>0</v>
      </c>
      <c r="N13" s="138" t="s">
        <v>79</v>
      </c>
      <c r="O13" s="176">
        <f aca="true" t="shared" si="0" ref="O13:T13">O15+O22</f>
        <v>32000</v>
      </c>
      <c r="P13" s="176">
        <f t="shared" si="0"/>
        <v>40000</v>
      </c>
      <c r="Q13" s="176">
        <f t="shared" si="0"/>
        <v>28463.08</v>
      </c>
      <c r="R13" s="176">
        <f t="shared" si="0"/>
        <v>11536.92</v>
      </c>
      <c r="S13" s="185">
        <f t="shared" si="0"/>
        <v>0</v>
      </c>
      <c r="T13" s="169">
        <f t="shared" si="0"/>
        <v>14000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1220"/>
      <c r="B14" s="1221"/>
      <c r="C14" s="1221"/>
      <c r="D14" s="1221"/>
      <c r="E14" s="1221"/>
      <c r="F14" s="1221"/>
      <c r="G14" s="1221"/>
      <c r="H14" s="1221"/>
      <c r="I14" s="1221"/>
      <c r="J14" s="1221"/>
      <c r="K14" s="1221"/>
      <c r="L14" s="1221"/>
      <c r="M14" s="1221"/>
      <c r="N14" s="1221"/>
      <c r="O14" s="1221"/>
      <c r="P14" s="1221"/>
      <c r="Q14" s="1221"/>
      <c r="R14" s="1221"/>
      <c r="S14" s="1221"/>
      <c r="T14" s="122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77">
        <f>O16</f>
        <v>22000</v>
      </c>
      <c r="P15" s="177">
        <f>P16</f>
        <v>24000</v>
      </c>
      <c r="Q15" s="177">
        <f>Q16</f>
        <v>19562.79</v>
      </c>
      <c r="R15" s="177">
        <f>R16</f>
        <v>4437.21</v>
      </c>
      <c r="S15" s="177">
        <f>S16</f>
        <v>0</v>
      </c>
      <c r="T15" s="1218">
        <v>6000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22000</v>
      </c>
      <c r="P16" s="40">
        <f>P17+P19+P20</f>
        <v>24000</v>
      </c>
      <c r="Q16" s="40">
        <f>Q17+Q19+Q20</f>
        <v>19562.79</v>
      </c>
      <c r="R16" s="40">
        <f>R17+R19+R20</f>
        <v>4437.21</v>
      </c>
      <c r="S16" s="178">
        <f>S17+S18+S19+S20</f>
        <v>0</v>
      </c>
      <c r="T16" s="121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4.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199">
        <v>8000</v>
      </c>
      <c r="P17" s="139">
        <v>10000</v>
      </c>
      <c r="Q17" s="139">
        <v>10000</v>
      </c>
      <c r="R17" s="139">
        <f>P17-Q17</f>
        <v>0</v>
      </c>
      <c r="S17" s="179"/>
      <c r="T17" s="17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4.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146">
        <v>3</v>
      </c>
      <c r="L18" s="99"/>
      <c r="M18" s="100"/>
      <c r="N18" s="92" t="s">
        <v>34</v>
      </c>
      <c r="O18" s="199"/>
      <c r="P18" s="139"/>
      <c r="Q18" s="139"/>
      <c r="R18" s="139">
        <f>P18-Q18</f>
        <v>0</v>
      </c>
      <c r="S18" s="179"/>
      <c r="T18" s="17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40.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199">
        <v>6000</v>
      </c>
      <c r="P19" s="139">
        <v>7000</v>
      </c>
      <c r="Q19" s="139">
        <v>3738.2</v>
      </c>
      <c r="R19" s="139">
        <f>P19-Q19</f>
        <v>3261.8</v>
      </c>
      <c r="S19" s="179"/>
      <c r="T19" s="17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4.2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0">
        <v>8000</v>
      </c>
      <c r="P20" s="122">
        <v>7000</v>
      </c>
      <c r="Q20" s="122">
        <v>5824.59</v>
      </c>
      <c r="R20" s="139">
        <f>P20-Q20</f>
        <v>1175.4099999999999</v>
      </c>
      <c r="S20" s="180"/>
      <c r="T20" s="17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1137"/>
      <c r="B21" s="1138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9"/>
      <c r="T21" s="17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0">
        <f>O23</f>
        <v>10000</v>
      </c>
      <c r="P22" s="140">
        <f>P23</f>
        <v>16000</v>
      </c>
      <c r="Q22" s="140">
        <f>Q23</f>
        <v>8900.29</v>
      </c>
      <c r="R22" s="140">
        <f>R23</f>
        <v>7099.71</v>
      </c>
      <c r="S22" s="140">
        <f>S23</f>
        <v>0</v>
      </c>
      <c r="T22" s="1218">
        <v>8000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10000</v>
      </c>
      <c r="P23" s="40">
        <f>P24+P25+P26</f>
        <v>16000</v>
      </c>
      <c r="Q23" s="40">
        <f>Q24+Q25+Q26</f>
        <v>8900.29</v>
      </c>
      <c r="R23" s="40">
        <f>R24+R25+R26</f>
        <v>7099.71</v>
      </c>
      <c r="S23" s="181">
        <f>S24+S25+S26</f>
        <v>0</v>
      </c>
      <c r="T23" s="121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199">
        <v>4000</v>
      </c>
      <c r="P24" s="139">
        <v>7000</v>
      </c>
      <c r="Q24" s="139">
        <v>5655.29</v>
      </c>
      <c r="R24" s="139">
        <f>P24-Q24</f>
        <v>1344.71</v>
      </c>
      <c r="S24" s="179"/>
      <c r="T24" s="18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199"/>
      <c r="P25" s="139"/>
      <c r="Q25" s="139"/>
      <c r="R25" s="139">
        <f>P25-Q25</f>
        <v>0</v>
      </c>
      <c r="S25" s="179"/>
      <c r="T25" s="18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0">
        <v>6000</v>
      </c>
      <c r="P26" s="175">
        <v>9000</v>
      </c>
      <c r="Q26" s="175">
        <v>3245</v>
      </c>
      <c r="R26" s="139">
        <f>P26-Q26</f>
        <v>5755</v>
      </c>
      <c r="S26" s="183"/>
      <c r="T26" s="182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86" t="s">
        <v>0</v>
      </c>
      <c r="B27" s="186" t="s">
        <v>0</v>
      </c>
      <c r="C27" s="186" t="s">
        <v>0</v>
      </c>
      <c r="D27" s="186" t="s">
        <v>0</v>
      </c>
      <c r="E27" s="186" t="s">
        <v>0</v>
      </c>
      <c r="F27" s="186" t="s">
        <v>0</v>
      </c>
      <c r="G27" s="186" t="s">
        <v>0</v>
      </c>
      <c r="H27" s="186" t="s">
        <v>0</v>
      </c>
      <c r="I27" s="186" t="s">
        <v>0</v>
      </c>
      <c r="J27" s="186" t="s">
        <v>0</v>
      </c>
      <c r="K27" s="186" t="s">
        <v>0</v>
      </c>
      <c r="L27" s="186" t="s">
        <v>0</v>
      </c>
      <c r="M27" s="186" t="s">
        <v>0</v>
      </c>
      <c r="N27" s="186" t="s">
        <v>0</v>
      </c>
      <c r="O27" s="186" t="s">
        <v>0</v>
      </c>
      <c r="P27" s="186"/>
      <c r="Q27" s="186"/>
      <c r="R27" s="186"/>
      <c r="S27" s="182"/>
      <c r="T27" s="18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105" t="s">
        <v>107</v>
      </c>
      <c r="T28" s="1105"/>
    </row>
    <row r="29" spans="1:20" ht="15" customHeight="1">
      <c r="A29" s="147" t="s">
        <v>217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105" t="s">
        <v>108</v>
      </c>
      <c r="T29" s="1105"/>
    </row>
    <row r="30" spans="1:20" ht="24.75" customHeight="1">
      <c r="A30" s="147" t="s">
        <v>218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105" t="s">
        <v>182</v>
      </c>
      <c r="T30" s="1105"/>
    </row>
    <row r="31" spans="1:19" ht="24.75" customHeight="1">
      <c r="A31" s="149" t="s">
        <v>219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8"/>
      <c r="P31" s="148"/>
      <c r="Q31" s="148"/>
      <c r="R31" s="148"/>
      <c r="S31" s="119"/>
    </row>
    <row r="32" spans="2:20" ht="15.75" customHeight="1"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20" ht="21" customHeight="1">
      <c r="A33" s="298" t="s">
        <v>110</v>
      </c>
      <c r="B33" s="298" t="s">
        <v>121</v>
      </c>
      <c r="C33" s="298"/>
      <c r="D33" s="298"/>
      <c r="E33" s="298"/>
      <c r="F33" s="298"/>
      <c r="G33" s="298"/>
      <c r="H33" s="298"/>
      <c r="I33" s="298"/>
      <c r="J33" s="298"/>
      <c r="K33" s="299"/>
      <c r="L33" s="299"/>
      <c r="M33" s="299"/>
      <c r="N33" s="299"/>
      <c r="O33" s="299"/>
      <c r="P33" s="299"/>
      <c r="S33" s="153"/>
      <c r="T33" s="153"/>
    </row>
    <row r="34" ht="10.5" customHeight="1" thickBot="1"/>
    <row r="35" spans="1:16" ht="92.25" customHeight="1">
      <c r="A35" s="1168" t="s">
        <v>123</v>
      </c>
      <c r="B35" s="1171" t="s">
        <v>124</v>
      </c>
      <c r="C35" s="1172"/>
      <c r="D35" s="1172"/>
      <c r="E35" s="1172"/>
      <c r="F35" s="1172"/>
      <c r="G35" s="1172"/>
      <c r="H35" s="1172"/>
      <c r="I35" s="1172"/>
      <c r="J35" s="1172"/>
      <c r="K35" s="1172"/>
      <c r="L35" s="1172"/>
      <c r="M35" s="1172"/>
      <c r="N35" s="1172"/>
      <c r="O35" s="1172"/>
      <c r="P35" s="1173"/>
    </row>
    <row r="36" spans="1:16" ht="16.5" customHeight="1">
      <c r="A36" s="1169"/>
      <c r="B36" s="1174"/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6"/>
    </row>
    <row r="37" spans="1:16" ht="18.75" customHeight="1" thickBot="1">
      <c r="A37" s="1170"/>
      <c r="B37" s="1177"/>
      <c r="C37" s="1178"/>
      <c r="D37" s="1178"/>
      <c r="E37" s="1178"/>
      <c r="F37" s="1178"/>
      <c r="G37" s="1178"/>
      <c r="H37" s="1178"/>
      <c r="I37" s="1178"/>
      <c r="J37" s="1178"/>
      <c r="K37" s="1178"/>
      <c r="L37" s="1178"/>
      <c r="M37" s="1178"/>
      <c r="N37" s="1178"/>
      <c r="O37" s="1178"/>
      <c r="P37" s="1179"/>
    </row>
    <row r="38" spans="2:8" ht="17.25" customHeight="1">
      <c r="B38" s="144"/>
      <c r="C38" s="144"/>
      <c r="D38" s="144"/>
      <c r="E38" s="144"/>
      <c r="F38" s="144"/>
      <c r="G38" s="144"/>
      <c r="H38" s="144"/>
    </row>
    <row r="39" spans="2:8" ht="20.25" customHeight="1">
      <c r="B39" s="144"/>
      <c r="C39" s="144"/>
      <c r="D39" s="144"/>
      <c r="E39" s="144"/>
      <c r="F39" s="144"/>
      <c r="G39" s="144"/>
      <c r="H39" s="144"/>
    </row>
    <row r="40" spans="2:8" ht="10.5" customHeight="1">
      <c r="B40" s="144"/>
      <c r="C40" s="144"/>
      <c r="D40" s="144"/>
      <c r="E40" s="144"/>
      <c r="F40" s="144"/>
      <c r="G40" s="144"/>
      <c r="H40" s="144"/>
    </row>
    <row r="41" spans="1:8" ht="18.75" customHeight="1">
      <c r="A41" s="153"/>
      <c r="B41" s="150"/>
      <c r="C41" s="150"/>
      <c r="D41" s="150"/>
      <c r="E41" s="151"/>
      <c r="F41" s="150"/>
      <c r="G41" s="150"/>
      <c r="H41" s="152"/>
    </row>
    <row r="42" spans="2:20" ht="20.2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3"/>
    </row>
    <row r="43" spans="2:20" ht="17.25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3"/>
      <c r="Q43" s="143"/>
      <c r="R43" s="143"/>
      <c r="S43" s="143"/>
      <c r="T43" s="143"/>
    </row>
  </sheetData>
  <sheetProtection/>
  <mergeCells count="23">
    <mergeCell ref="S28:T28"/>
    <mergeCell ref="T15:T16"/>
    <mergeCell ref="S10:S12"/>
    <mergeCell ref="A4:T4"/>
    <mergeCell ref="S30:T30"/>
    <mergeCell ref="O10:O12"/>
    <mergeCell ref="J11:M11"/>
    <mergeCell ref="E11:H11"/>
    <mergeCell ref="T22:T23"/>
    <mergeCell ref="J10:M10"/>
    <mergeCell ref="A6:T7"/>
    <mergeCell ref="T10:T12"/>
    <mergeCell ref="A21:S21"/>
    <mergeCell ref="A35:A37"/>
    <mergeCell ref="B35:P37"/>
    <mergeCell ref="A11:D11"/>
    <mergeCell ref="S29:T29"/>
    <mergeCell ref="D8:R8"/>
    <mergeCell ref="A8:C8"/>
    <mergeCell ref="E10:H10"/>
    <mergeCell ref="A14:T14"/>
    <mergeCell ref="P10:R11"/>
    <mergeCell ref="A10:D10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YTUPC</cp:lastModifiedBy>
  <cp:lastPrinted>2016-04-20T06:28:03Z</cp:lastPrinted>
  <dcterms:created xsi:type="dcterms:W3CDTF">1999-05-26T11:21:22Z</dcterms:created>
  <dcterms:modified xsi:type="dcterms:W3CDTF">2016-04-22T07:26:32Z</dcterms:modified>
  <cp:category/>
  <cp:version/>
  <cp:contentType/>
  <cp:contentStatus/>
</cp:coreProperties>
</file>